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300" windowWidth="11280" windowHeight="7830" tabRatio="862" firstSheet="5" activeTab="5"/>
  </bookViews>
  <sheets>
    <sheet name="IN DS LOP" sheetId="2" state="hidden" r:id="rId1"/>
    <sheet name="IN DS LOP (2)" sheetId="6" state="hidden" r:id="rId2"/>
    <sheet name="IN DS LOP (3)" sheetId="7" state="hidden" r:id="rId3"/>
    <sheet name="IN DS LOP (4)" sheetId="8" state="hidden" r:id="rId4"/>
    <sheet name="DSTHI (3)" sheetId="11" state="hidden" r:id="rId5"/>
    <sheet name="TONGHOP" sheetId="34" r:id="rId6"/>
    <sheet name="Phòng 401-1" sheetId="16" r:id="rId7"/>
    <sheet name="Phòng 401-2" sheetId="17" r:id="rId8"/>
    <sheet name="Phòng 401-3" sheetId="18" r:id="rId9"/>
    <sheet name="Phòng 201" sheetId="19" r:id="rId10"/>
    <sheet name="Phòng 202" sheetId="20" r:id="rId11"/>
    <sheet name="Phòng 203" sheetId="21" r:id="rId12"/>
    <sheet name="Phòng 204" sheetId="22" r:id="rId13"/>
    <sheet name="Phòng 205" sheetId="23" r:id="rId14"/>
    <sheet name="Phòng 206" sheetId="24" r:id="rId15"/>
    <sheet name="Phòng 301" sheetId="25" r:id="rId16"/>
    <sheet name="Phòng 302" sheetId="26" r:id="rId17"/>
    <sheet name="Phòng 303" sheetId="27" r:id="rId18"/>
    <sheet name="Phòng 304" sheetId="28" r:id="rId19"/>
    <sheet name="Phòng 305" sheetId="29" r:id="rId20"/>
    <sheet name="Phòng 306" sheetId="30" r:id="rId21"/>
    <sheet name="Phòng 404" sheetId="31" r:id="rId22"/>
    <sheet name="Phòng 405" sheetId="32" r:id="rId23"/>
  </sheets>
  <externalReferences>
    <externalReference r:id="rId24"/>
  </externalReferences>
  <definedNames>
    <definedName name="_xlnm.Print_Titles" localSheetId="9">'Phòng 201'!$1:$7</definedName>
    <definedName name="_xlnm.Print_Titles" localSheetId="10">'Phòng 202'!$1:$7</definedName>
    <definedName name="_xlnm.Print_Titles" localSheetId="11">'Phòng 203'!$1:$7</definedName>
    <definedName name="_xlnm.Print_Titles" localSheetId="12">'Phòng 204'!$1:$7</definedName>
    <definedName name="_xlnm.Print_Titles" localSheetId="13">'Phòng 205'!$1:$7</definedName>
    <definedName name="_xlnm.Print_Titles" localSheetId="14">'Phòng 206'!$1:$7</definedName>
    <definedName name="_xlnm.Print_Titles" localSheetId="15">'Phòng 301'!$1:$7</definedName>
    <definedName name="_xlnm.Print_Titles" localSheetId="16">'Phòng 302'!$1:$7</definedName>
    <definedName name="_xlnm.Print_Titles" localSheetId="17">'Phòng 303'!$1:$7</definedName>
    <definedName name="_xlnm.Print_Titles" localSheetId="18">'Phòng 304'!$1:$7</definedName>
    <definedName name="_xlnm.Print_Titles" localSheetId="19">'Phòng 305'!$1:$7</definedName>
    <definedName name="_xlnm.Print_Titles" localSheetId="20">'Phòng 306'!$1:$7</definedName>
    <definedName name="_xlnm.Print_Titles" localSheetId="6">'Phòng 401-1'!$1:$7</definedName>
    <definedName name="_xlnm.Print_Titles" localSheetId="7">'Phòng 401-2'!$1:$7</definedName>
    <definedName name="_xlnm.Print_Titles" localSheetId="8">'Phòng 401-3'!$1:$7</definedName>
    <definedName name="_xlnm.Print_Titles" localSheetId="21">'Phòng 404'!$1:$7</definedName>
    <definedName name="_xlnm.Print_Titles" localSheetId="22">'Phòng 405'!$1:$7</definedName>
  </definedNames>
  <calcPr calcId="144525"/>
</workbook>
</file>

<file path=xl/calcChain.xml><?xml version="1.0" encoding="utf-8"?>
<calcChain xmlns="http://schemas.openxmlformats.org/spreadsheetml/2006/main">
  <c r="B9" i="11" l="1"/>
  <c r="B10" i="11" s="1"/>
  <c r="B92" i="8"/>
  <c r="B91" i="8"/>
  <c r="B90" i="8"/>
  <c r="B89" i="8"/>
  <c r="B88" i="8"/>
  <c r="B87" i="8"/>
  <c r="B86" i="8"/>
  <c r="B85" i="8"/>
  <c r="B84" i="8"/>
  <c r="B83" i="8"/>
  <c r="B82" i="8"/>
  <c r="B81" i="8"/>
  <c r="B80" i="8"/>
  <c r="B79" i="8"/>
  <c r="B78" i="8"/>
  <c r="B69" i="8"/>
  <c r="B68" i="8"/>
  <c r="B67" i="8"/>
  <c r="B66" i="8"/>
  <c r="B65" i="8"/>
  <c r="B64" i="8"/>
  <c r="B63" i="8"/>
  <c r="B62" i="8"/>
  <c r="B61" i="8"/>
  <c r="B60" i="8"/>
  <c r="B59" i="8"/>
  <c r="B58" i="8"/>
  <c r="B57" i="8"/>
  <c r="B56" i="8"/>
  <c r="B55" i="8"/>
  <c r="B46" i="8"/>
  <c r="B45" i="8"/>
  <c r="B44" i="8"/>
  <c r="B43" i="8"/>
  <c r="B42" i="8"/>
  <c r="B41" i="8"/>
  <c r="B40" i="8"/>
  <c r="B39" i="8"/>
  <c r="B38" i="8"/>
  <c r="B37" i="8"/>
  <c r="B36" i="8"/>
  <c r="B35" i="8"/>
  <c r="B34" i="8"/>
  <c r="B33" i="8"/>
  <c r="B32" i="8"/>
  <c r="B23" i="8"/>
  <c r="B22" i="8"/>
  <c r="B21" i="8"/>
  <c r="B20" i="8"/>
  <c r="B19" i="8"/>
  <c r="B18" i="8"/>
  <c r="B17" i="8"/>
  <c r="B16" i="8"/>
  <c r="B15" i="8"/>
  <c r="B14" i="8"/>
  <c r="B13" i="8"/>
  <c r="B12" i="8"/>
  <c r="B11" i="8"/>
  <c r="B10" i="8"/>
  <c r="B9" i="8"/>
  <c r="B92" i="7"/>
  <c r="B91" i="7"/>
  <c r="B90" i="7"/>
  <c r="B89" i="7"/>
  <c r="B88" i="7"/>
  <c r="B87" i="7"/>
  <c r="B86" i="7"/>
  <c r="B85" i="7"/>
  <c r="B84" i="7"/>
  <c r="B83" i="7"/>
  <c r="B82" i="7"/>
  <c r="B81" i="7"/>
  <c r="B80" i="7"/>
  <c r="B79" i="7"/>
  <c r="B78" i="7"/>
  <c r="B69" i="7"/>
  <c r="B68" i="7"/>
  <c r="B67" i="7"/>
  <c r="B66" i="7"/>
  <c r="B65" i="7"/>
  <c r="B64" i="7"/>
  <c r="B63" i="7"/>
  <c r="B62" i="7"/>
  <c r="B61" i="7"/>
  <c r="B60" i="7"/>
  <c r="B59" i="7"/>
  <c r="B58" i="7"/>
  <c r="B57" i="7"/>
  <c r="B56" i="7"/>
  <c r="B55" i="7"/>
  <c r="B46" i="7"/>
  <c r="B45" i="7"/>
  <c r="B44" i="7"/>
  <c r="B43" i="7"/>
  <c r="B42" i="7"/>
  <c r="B41" i="7"/>
  <c r="B40" i="7"/>
  <c r="B39" i="7"/>
  <c r="B38" i="7"/>
  <c r="B37" i="7"/>
  <c r="B36" i="7"/>
  <c r="B35" i="7"/>
  <c r="B34" i="7"/>
  <c r="B33" i="7"/>
  <c r="B32" i="7"/>
  <c r="B23" i="7"/>
  <c r="B22" i="7"/>
  <c r="B21" i="7"/>
  <c r="B20" i="7"/>
  <c r="B19" i="7"/>
  <c r="B18" i="7"/>
  <c r="B17" i="7"/>
  <c r="B16" i="7"/>
  <c r="B15" i="7"/>
  <c r="B14" i="7"/>
  <c r="B13" i="7"/>
  <c r="B12" i="7"/>
  <c r="B11" i="7"/>
  <c r="B10" i="7"/>
  <c r="B9" i="7"/>
  <c r="B92" i="6"/>
  <c r="B91" i="6"/>
  <c r="B90" i="6"/>
  <c r="B89" i="6"/>
  <c r="B88" i="6"/>
  <c r="B87" i="6"/>
  <c r="B86" i="6"/>
  <c r="B85" i="6"/>
  <c r="B84" i="6"/>
  <c r="B83" i="6"/>
  <c r="B82" i="6"/>
  <c r="B81" i="6"/>
  <c r="B80" i="6"/>
  <c r="B79" i="6"/>
  <c r="B78" i="6"/>
  <c r="B69" i="6"/>
  <c r="B68" i="6"/>
  <c r="B67" i="6"/>
  <c r="B66" i="6"/>
  <c r="B65" i="6"/>
  <c r="B64" i="6"/>
  <c r="B63" i="6"/>
  <c r="B62" i="6"/>
  <c r="B61" i="6"/>
  <c r="B60" i="6"/>
  <c r="B59" i="6"/>
  <c r="B58" i="6"/>
  <c r="B57" i="6"/>
  <c r="B56" i="6"/>
  <c r="B55" i="6"/>
  <c r="B46" i="6"/>
  <c r="B45" i="6"/>
  <c r="B44" i="6"/>
  <c r="B43" i="6"/>
  <c r="B42" i="6"/>
  <c r="B41" i="6"/>
  <c r="B40" i="6"/>
  <c r="B39" i="6"/>
  <c r="B38" i="6"/>
  <c r="B37" i="6"/>
  <c r="B36" i="6"/>
  <c r="B35" i="6"/>
  <c r="B34" i="6"/>
  <c r="B33" i="6"/>
  <c r="B32" i="6"/>
  <c r="B23" i="6"/>
  <c r="B22" i="6"/>
  <c r="B21" i="6"/>
  <c r="B20" i="6"/>
  <c r="B19" i="6"/>
  <c r="B18" i="6"/>
  <c r="B17" i="6"/>
  <c r="B16" i="6"/>
  <c r="B15" i="6"/>
  <c r="B14" i="6"/>
  <c r="B13" i="6"/>
  <c r="B12" i="6"/>
  <c r="B11" i="6"/>
  <c r="B10" i="6"/>
  <c r="B9" i="6"/>
  <c r="B92" i="2"/>
  <c r="B91" i="2"/>
  <c r="B90" i="2"/>
  <c r="B89" i="2"/>
  <c r="B88" i="2"/>
  <c r="B87" i="2"/>
  <c r="B86" i="2"/>
  <c r="B85" i="2"/>
  <c r="B84" i="2"/>
  <c r="B83" i="2"/>
  <c r="B82" i="2"/>
  <c r="B81" i="2"/>
  <c r="B80" i="2"/>
  <c r="B79" i="2"/>
  <c r="B78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46" i="2"/>
  <c r="B45" i="2"/>
  <c r="B44" i="2"/>
  <c r="B43" i="2"/>
  <c r="B42" i="2"/>
  <c r="B41" i="2"/>
  <c r="B40" i="2"/>
  <c r="B39" i="2"/>
  <c r="B38" i="2"/>
  <c r="B37" i="2"/>
  <c r="B36" i="2"/>
  <c r="B35" i="2"/>
  <c r="B34" i="2"/>
  <c r="B33" i="2"/>
  <c r="B32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E2" i="11"/>
  <c r="C3" i="11"/>
  <c r="B4" i="11" l="1"/>
  <c r="A9" i="11"/>
  <c r="D3" i="11"/>
  <c r="A8" i="11"/>
  <c r="F2" i="11"/>
  <c r="B11" i="11"/>
  <c r="A10" i="11"/>
  <c r="K10" i="11" l="1"/>
  <c r="E10" i="11"/>
  <c r="C10" i="11"/>
  <c r="D10" i="11"/>
  <c r="F10" i="11"/>
  <c r="B12" i="11"/>
  <c r="A11" i="11"/>
  <c r="K8" i="11"/>
  <c r="E8" i="11"/>
  <c r="C8" i="11"/>
  <c r="D8" i="11"/>
  <c r="F8" i="11"/>
  <c r="F9" i="11"/>
  <c r="D9" i="11"/>
  <c r="K9" i="11"/>
  <c r="C9" i="11"/>
  <c r="E9" i="11"/>
  <c r="B13" i="11" l="1"/>
  <c r="A12" i="11"/>
  <c r="F11" i="11"/>
  <c r="D11" i="11"/>
  <c r="E11" i="11"/>
  <c r="C11" i="11"/>
  <c r="K11" i="11"/>
  <c r="B14" i="11" l="1"/>
  <c r="A13" i="11"/>
  <c r="K12" i="11"/>
  <c r="E12" i="11"/>
  <c r="C12" i="11"/>
  <c r="F12" i="11"/>
  <c r="D12" i="11"/>
  <c r="F13" i="11" l="1"/>
  <c r="D13" i="11"/>
  <c r="K13" i="11"/>
  <c r="C13" i="11"/>
  <c r="E13" i="11"/>
  <c r="B15" i="11"/>
  <c r="A14" i="11"/>
  <c r="B16" i="11" l="1"/>
  <c r="A15" i="11"/>
  <c r="K14" i="11"/>
  <c r="E14" i="11"/>
  <c r="C14" i="11"/>
  <c r="D14" i="11"/>
  <c r="F14" i="11"/>
  <c r="B17" i="11" l="1"/>
  <c r="A16" i="11"/>
  <c r="F15" i="11"/>
  <c r="D15" i="11"/>
  <c r="E15" i="11"/>
  <c r="K15" i="11"/>
  <c r="C15" i="11"/>
  <c r="B18" i="11" l="1"/>
  <c r="A17" i="11"/>
  <c r="K16" i="11"/>
  <c r="E16" i="11"/>
  <c r="C16" i="11"/>
  <c r="F16" i="11"/>
  <c r="D16" i="11"/>
  <c r="F17" i="11" l="1"/>
  <c r="D17" i="11"/>
  <c r="K17" i="11"/>
  <c r="C17" i="11"/>
  <c r="E17" i="11"/>
  <c r="B19" i="11"/>
  <c r="A18" i="11"/>
  <c r="B20" i="11" l="1"/>
  <c r="A19" i="11"/>
  <c r="K18" i="11"/>
  <c r="E18" i="11"/>
  <c r="C18" i="11"/>
  <c r="D18" i="11"/>
  <c r="F18" i="11"/>
  <c r="B21" i="11" l="1"/>
  <c r="A20" i="11"/>
  <c r="F19" i="11"/>
  <c r="D19" i="11"/>
  <c r="E19" i="11"/>
  <c r="C19" i="11"/>
  <c r="K19" i="11"/>
  <c r="B22" i="11" l="1"/>
  <c r="A21" i="11"/>
  <c r="K20" i="11"/>
  <c r="E20" i="11"/>
  <c r="C20" i="11"/>
  <c r="F20" i="11"/>
  <c r="D20" i="11"/>
  <c r="B23" i="11" l="1"/>
  <c r="A22" i="11"/>
  <c r="F21" i="11"/>
  <c r="D21" i="11"/>
  <c r="K21" i="11"/>
  <c r="C21" i="11"/>
  <c r="E21" i="11"/>
  <c r="B24" i="11" l="1"/>
  <c r="A23" i="11"/>
  <c r="K22" i="11"/>
  <c r="E22" i="11"/>
  <c r="C22" i="11"/>
  <c r="D22" i="11"/>
  <c r="F22" i="11"/>
  <c r="B25" i="11" l="1"/>
  <c r="A24" i="11"/>
  <c r="F23" i="11"/>
  <c r="D23" i="11"/>
  <c r="E23" i="11"/>
  <c r="K23" i="11"/>
  <c r="C23" i="11"/>
  <c r="B26" i="11" l="1"/>
  <c r="A25" i="11"/>
  <c r="K24" i="11"/>
  <c r="E24" i="11"/>
  <c r="C24" i="11"/>
  <c r="F24" i="11"/>
  <c r="D24" i="11"/>
  <c r="B27" i="11" l="1"/>
  <c r="A26" i="11"/>
  <c r="F25" i="11"/>
  <c r="D25" i="11"/>
  <c r="K25" i="11"/>
  <c r="C25" i="11"/>
  <c r="E25" i="11"/>
  <c r="B28" i="11" l="1"/>
  <c r="A27" i="11"/>
  <c r="K26" i="11"/>
  <c r="E26" i="11"/>
  <c r="C26" i="11"/>
  <c r="D26" i="11"/>
  <c r="F26" i="11"/>
  <c r="B29" i="11" l="1"/>
  <c r="A28" i="11"/>
  <c r="F27" i="11"/>
  <c r="D27" i="11"/>
  <c r="E27" i="11"/>
  <c r="C27" i="11"/>
  <c r="K27" i="11"/>
  <c r="B30" i="11" l="1"/>
  <c r="A29" i="11"/>
  <c r="K28" i="11"/>
  <c r="E28" i="11"/>
  <c r="C28" i="11"/>
  <c r="F28" i="11"/>
  <c r="D28" i="11"/>
  <c r="B31" i="11" l="1"/>
  <c r="A30" i="11"/>
  <c r="F29" i="11"/>
  <c r="D29" i="11"/>
  <c r="K29" i="11"/>
  <c r="C29" i="11"/>
  <c r="E29" i="11"/>
  <c r="B32" i="11" l="1"/>
  <c r="A31" i="11"/>
  <c r="K30" i="11"/>
  <c r="E30" i="11"/>
  <c r="C30" i="11"/>
  <c r="D30" i="11"/>
  <c r="F30" i="11"/>
  <c r="B33" i="11" l="1"/>
  <c r="A32" i="11"/>
  <c r="F31" i="11"/>
  <c r="D31" i="11"/>
  <c r="E31" i="11"/>
  <c r="K31" i="11"/>
  <c r="C31" i="11"/>
  <c r="B34" i="11" l="1"/>
  <c r="A33" i="11"/>
  <c r="K32" i="11"/>
  <c r="E32" i="11"/>
  <c r="C32" i="11"/>
  <c r="F32" i="11"/>
  <c r="D32" i="11"/>
  <c r="B35" i="11" l="1"/>
  <c r="A34" i="11"/>
  <c r="F33" i="11"/>
  <c r="D33" i="11"/>
  <c r="K33" i="11"/>
  <c r="C33" i="11"/>
  <c r="E33" i="11"/>
  <c r="B36" i="11" l="1"/>
  <c r="A35" i="11"/>
  <c r="K34" i="11"/>
  <c r="E34" i="11"/>
  <c r="C34" i="11"/>
  <c r="D34" i="11"/>
  <c r="F34" i="11"/>
  <c r="B37" i="11" l="1"/>
  <c r="A36" i="11"/>
  <c r="F35" i="11"/>
  <c r="D35" i="11"/>
  <c r="E35" i="11"/>
  <c r="C35" i="11"/>
  <c r="K35" i="11"/>
  <c r="K36" i="11" l="1"/>
  <c r="E36" i="11"/>
  <c r="C36" i="11"/>
  <c r="F36" i="11"/>
  <c r="D36" i="11"/>
  <c r="B44" i="11"/>
  <c r="A37" i="11"/>
  <c r="B45" i="11" l="1"/>
  <c r="A44" i="11"/>
  <c r="F37" i="11"/>
  <c r="D37" i="11"/>
  <c r="K37" i="11"/>
  <c r="C37" i="11"/>
  <c r="E37" i="11"/>
  <c r="K44" i="11" l="1"/>
  <c r="E44" i="11"/>
  <c r="C44" i="11"/>
  <c r="D44" i="11"/>
  <c r="F44" i="11"/>
  <c r="B46" i="11"/>
  <c r="A45" i="11"/>
  <c r="F45" i="11" l="1"/>
  <c r="D45" i="11"/>
  <c r="E45" i="11"/>
  <c r="K45" i="11"/>
  <c r="C45" i="11"/>
  <c r="B47" i="11"/>
  <c r="A46" i="11"/>
  <c r="K46" i="11" l="1"/>
  <c r="E46" i="11"/>
  <c r="C46" i="11"/>
  <c r="F46" i="11"/>
  <c r="D46" i="11"/>
  <c r="B48" i="11"/>
  <c r="A47" i="11"/>
  <c r="F47" i="11" l="1"/>
  <c r="D47" i="11"/>
  <c r="K47" i="11"/>
  <c r="C47" i="11"/>
  <c r="E47" i="11"/>
  <c r="B49" i="11"/>
  <c r="A48" i="11"/>
  <c r="K48" i="11" l="1"/>
  <c r="E48" i="11"/>
  <c r="C48" i="11"/>
  <c r="D48" i="11"/>
  <c r="F48" i="11"/>
  <c r="B50" i="11"/>
  <c r="A49" i="11"/>
  <c r="B51" i="11" l="1"/>
  <c r="A50" i="11"/>
  <c r="F49" i="11"/>
  <c r="D49" i="11"/>
  <c r="E49" i="11"/>
  <c r="C49" i="11"/>
  <c r="K49" i="11"/>
  <c r="B52" i="11" l="1"/>
  <c r="A51" i="11"/>
  <c r="K50" i="11"/>
  <c r="E50" i="11"/>
  <c r="C50" i="11"/>
  <c r="F50" i="11"/>
  <c r="D50" i="11"/>
  <c r="B53" i="11" l="1"/>
  <c r="A52" i="11"/>
  <c r="F51" i="11"/>
  <c r="D51" i="11"/>
  <c r="K51" i="11"/>
  <c r="C51" i="11"/>
  <c r="E51" i="11"/>
  <c r="K52" i="11" l="1"/>
  <c r="E52" i="11"/>
  <c r="C52" i="11"/>
  <c r="D52" i="11"/>
  <c r="F52" i="11"/>
  <c r="B54" i="11"/>
  <c r="A53" i="11"/>
  <c r="F53" i="11" l="1"/>
  <c r="D53" i="11"/>
  <c r="E53" i="11"/>
  <c r="K53" i="11"/>
  <c r="C53" i="11"/>
  <c r="B55" i="11"/>
  <c r="A54" i="11"/>
  <c r="K54" i="11" l="1"/>
  <c r="E54" i="11"/>
  <c r="C54" i="11"/>
  <c r="F54" i="11"/>
  <c r="D54" i="11"/>
  <c r="B56" i="11"/>
  <c r="A55" i="11"/>
  <c r="F55" i="11" l="1"/>
  <c r="D55" i="11"/>
  <c r="K55" i="11"/>
  <c r="C55" i="11"/>
  <c r="E55" i="11"/>
  <c r="B57" i="11"/>
  <c r="A56" i="11"/>
  <c r="K56" i="11" l="1"/>
  <c r="E56" i="11"/>
  <c r="C56" i="11"/>
  <c r="D56" i="11"/>
  <c r="F56" i="11"/>
  <c r="B58" i="11"/>
  <c r="A57" i="11"/>
  <c r="F57" i="11" l="1"/>
  <c r="D57" i="11"/>
  <c r="E57" i="11"/>
  <c r="C57" i="11"/>
  <c r="K57" i="11"/>
  <c r="B59" i="11"/>
  <c r="A58" i="11"/>
  <c r="K58" i="11" l="1"/>
  <c r="E58" i="11"/>
  <c r="C58" i="11"/>
  <c r="F58" i="11"/>
  <c r="D58" i="11"/>
  <c r="B60" i="11"/>
  <c r="A59" i="11"/>
  <c r="F59" i="11" l="1"/>
  <c r="D59" i="11"/>
  <c r="K59" i="11"/>
  <c r="C59" i="11"/>
  <c r="E59" i="11"/>
  <c r="B61" i="11"/>
  <c r="A60" i="11"/>
  <c r="B62" i="11" l="1"/>
  <c r="A61" i="11"/>
  <c r="K60" i="11"/>
  <c r="E60" i="11"/>
  <c r="C60" i="11"/>
  <c r="D60" i="11"/>
  <c r="F60" i="11"/>
  <c r="F61" i="11" l="1"/>
  <c r="D61" i="11"/>
  <c r="E61" i="11"/>
  <c r="K61" i="11"/>
  <c r="C61" i="11"/>
  <c r="B63" i="11"/>
  <c r="A62" i="11"/>
  <c r="B64" i="11" l="1"/>
  <c r="A63" i="11"/>
  <c r="K62" i="11"/>
  <c r="E62" i="11"/>
  <c r="C62" i="11"/>
  <c r="F62" i="11"/>
  <c r="D62" i="11"/>
  <c r="B65" i="11" l="1"/>
  <c r="A64" i="11"/>
  <c r="F63" i="11"/>
  <c r="D63" i="11"/>
  <c r="K63" i="11"/>
  <c r="C63" i="11"/>
  <c r="E63" i="11"/>
  <c r="B66" i="11" l="1"/>
  <c r="A65" i="11"/>
  <c r="K64" i="11"/>
  <c r="E64" i="11"/>
  <c r="C64" i="11"/>
  <c r="D64" i="11"/>
  <c r="F64" i="11"/>
  <c r="B67" i="11" l="1"/>
  <c r="A66" i="11"/>
  <c r="F65" i="11"/>
  <c r="D65" i="11"/>
  <c r="E65" i="11"/>
  <c r="C65" i="11"/>
  <c r="K65" i="11"/>
  <c r="B68" i="11" l="1"/>
  <c r="A67" i="11"/>
  <c r="K66" i="11"/>
  <c r="E66" i="11"/>
  <c r="C66" i="11"/>
  <c r="F66" i="11"/>
  <c r="D66" i="11"/>
  <c r="B69" i="11" l="1"/>
  <c r="A68" i="11"/>
  <c r="F67" i="11"/>
  <c r="D67" i="11"/>
  <c r="K67" i="11"/>
  <c r="C67" i="11"/>
  <c r="E67" i="11"/>
  <c r="K68" i="11" l="1"/>
  <c r="E68" i="11"/>
  <c r="C68" i="11"/>
  <c r="D68" i="11"/>
  <c r="F68" i="11"/>
  <c r="B70" i="11"/>
  <c r="A69" i="11"/>
  <c r="F69" i="11" l="1"/>
  <c r="D69" i="11"/>
  <c r="E69" i="11"/>
  <c r="K69" i="11"/>
  <c r="C69" i="11"/>
  <c r="B71" i="11"/>
  <c r="A70" i="11"/>
  <c r="K70" i="11" l="1"/>
  <c r="E70" i="11"/>
  <c r="C70" i="11"/>
  <c r="F70" i="11"/>
  <c r="D70" i="11"/>
  <c r="B72" i="11"/>
  <c r="A71" i="11"/>
  <c r="F71" i="11" l="1"/>
  <c r="D71" i="11"/>
  <c r="K71" i="11"/>
  <c r="C71" i="11"/>
  <c r="E71" i="11"/>
  <c r="B73" i="11"/>
  <c r="A72" i="11"/>
  <c r="B80" i="11" l="1"/>
  <c r="A73" i="11"/>
  <c r="K72" i="11"/>
  <c r="E72" i="11"/>
  <c r="C72" i="11"/>
  <c r="D72" i="11"/>
  <c r="F72" i="11"/>
  <c r="F73" i="11" l="1"/>
  <c r="D73" i="11"/>
  <c r="E73" i="11"/>
  <c r="C73" i="11"/>
  <c r="K73" i="11"/>
  <c r="B81" i="11"/>
  <c r="A80" i="11"/>
  <c r="B82" i="11" l="1"/>
  <c r="A81" i="11"/>
  <c r="K80" i="11"/>
  <c r="E80" i="11"/>
  <c r="C80" i="11"/>
  <c r="F80" i="11"/>
  <c r="D80" i="11"/>
  <c r="F81" i="11" l="1"/>
  <c r="D81" i="11"/>
  <c r="K81" i="11"/>
  <c r="C81" i="11"/>
  <c r="E81" i="11"/>
  <c r="B83" i="11"/>
  <c r="A82" i="11"/>
  <c r="B84" i="11" l="1"/>
  <c r="A83" i="11"/>
  <c r="K82" i="11"/>
  <c r="E82" i="11"/>
  <c r="C82" i="11"/>
  <c r="D82" i="11"/>
  <c r="F82" i="11"/>
  <c r="B85" i="11" l="1"/>
  <c r="A84" i="11"/>
  <c r="F83" i="11"/>
  <c r="D83" i="11"/>
  <c r="E83" i="11"/>
  <c r="K83" i="11"/>
  <c r="C83" i="11"/>
  <c r="B86" i="11" l="1"/>
  <c r="A85" i="11"/>
  <c r="K84" i="11"/>
  <c r="E84" i="11"/>
  <c r="C84" i="11"/>
  <c r="F84" i="11"/>
  <c r="D84" i="11"/>
  <c r="B87" i="11" l="1"/>
  <c r="A86" i="11"/>
  <c r="F85" i="11"/>
  <c r="D85" i="11"/>
  <c r="K85" i="11"/>
  <c r="C85" i="11"/>
  <c r="E85" i="11"/>
  <c r="B88" i="11" l="1"/>
  <c r="A87" i="11"/>
  <c r="K86" i="11"/>
  <c r="E86" i="11"/>
  <c r="C86" i="11"/>
  <c r="D86" i="11"/>
  <c r="F86" i="11"/>
  <c r="B89" i="11" l="1"/>
  <c r="A88" i="11"/>
  <c r="F87" i="11"/>
  <c r="D87" i="11"/>
  <c r="E87" i="11"/>
  <c r="C87" i="11"/>
  <c r="K87" i="11"/>
  <c r="K88" i="11" l="1"/>
  <c r="E88" i="11"/>
  <c r="C88" i="11"/>
  <c r="F88" i="11"/>
  <c r="D88" i="11"/>
  <c r="B90" i="11"/>
  <c r="A89" i="11"/>
  <c r="F89" i="11" l="1"/>
  <c r="K89" i="11"/>
  <c r="E89" i="11"/>
  <c r="D89" i="11"/>
  <c r="C89" i="11"/>
  <c r="B91" i="11"/>
  <c r="A90" i="11"/>
  <c r="K90" i="11" l="1"/>
  <c r="E90" i="11"/>
  <c r="C90" i="11"/>
  <c r="F90" i="11"/>
  <c r="D90" i="11"/>
  <c r="B92" i="11"/>
  <c r="A91" i="11"/>
  <c r="F91" i="11" l="1"/>
  <c r="D91" i="11"/>
  <c r="K91" i="11"/>
  <c r="E91" i="11"/>
  <c r="C91" i="11"/>
  <c r="B93" i="11"/>
  <c r="A92" i="11"/>
  <c r="K92" i="11" l="1"/>
  <c r="E92" i="11"/>
  <c r="C92" i="11"/>
  <c r="F92" i="11"/>
  <c r="D92" i="11"/>
  <c r="B94" i="11"/>
  <c r="A93" i="11"/>
  <c r="F93" i="11" l="1"/>
  <c r="D93" i="11"/>
  <c r="K93" i="11"/>
  <c r="E93" i="11"/>
  <c r="C93" i="11"/>
  <c r="B95" i="11"/>
  <c r="A94" i="11"/>
  <c r="K94" i="11" l="1"/>
  <c r="E94" i="11"/>
  <c r="C94" i="11"/>
  <c r="F94" i="11"/>
  <c r="D94" i="11"/>
  <c r="B96" i="11"/>
  <c r="A95" i="11"/>
  <c r="F95" i="11" l="1"/>
  <c r="D95" i="11"/>
  <c r="K95" i="11"/>
  <c r="E95" i="11"/>
  <c r="C95" i="11"/>
  <c r="B97" i="11"/>
  <c r="A96" i="11"/>
  <c r="K96" i="11" l="1"/>
  <c r="E96" i="11"/>
  <c r="C96" i="11"/>
  <c r="F96" i="11"/>
  <c r="D96" i="11"/>
  <c r="B98" i="11"/>
  <c r="A97" i="11"/>
  <c r="F97" i="11" l="1"/>
  <c r="D97" i="11"/>
  <c r="K97" i="11"/>
  <c r="E97" i="11"/>
  <c r="C97" i="11"/>
  <c r="B99" i="11"/>
  <c r="A98" i="11"/>
  <c r="K98" i="11" l="1"/>
  <c r="E98" i="11"/>
  <c r="C98" i="11"/>
  <c r="F98" i="11"/>
  <c r="D98" i="11"/>
  <c r="B100" i="11"/>
  <c r="A99" i="11"/>
  <c r="F99" i="11" l="1"/>
  <c r="D99" i="11"/>
  <c r="K99" i="11"/>
  <c r="E99" i="11"/>
  <c r="C99" i="11"/>
  <c r="B101" i="11"/>
  <c r="A100" i="11"/>
  <c r="K100" i="11" l="1"/>
  <c r="E100" i="11"/>
  <c r="C100" i="11"/>
  <c r="F100" i="11"/>
  <c r="D100" i="11"/>
  <c r="B102" i="11"/>
  <c r="A101" i="11"/>
  <c r="F101" i="11" l="1"/>
  <c r="D101" i="11"/>
  <c r="K101" i="11"/>
  <c r="E101" i="11"/>
  <c r="C101" i="11"/>
  <c r="B103" i="11"/>
  <c r="A102" i="11"/>
  <c r="K102" i="11" l="1"/>
  <c r="E102" i="11"/>
  <c r="C102" i="11"/>
  <c r="F102" i="11"/>
  <c r="D102" i="11"/>
  <c r="B104" i="11"/>
  <c r="A103" i="11"/>
  <c r="F103" i="11" l="1"/>
  <c r="D103" i="11"/>
  <c r="K103" i="11"/>
  <c r="E103" i="11"/>
  <c r="C103" i="11"/>
  <c r="B105" i="11"/>
  <c r="A104" i="11"/>
  <c r="K104" i="11" l="1"/>
  <c r="E104" i="11"/>
  <c r="C104" i="11"/>
  <c r="F104" i="11"/>
  <c r="D104" i="11"/>
  <c r="B106" i="11"/>
  <c r="A105" i="11"/>
  <c r="F105" i="11" l="1"/>
  <c r="D105" i="11"/>
  <c r="K105" i="11"/>
  <c r="E105" i="11"/>
  <c r="C105" i="11"/>
  <c r="B107" i="11"/>
  <c r="A106" i="11"/>
  <c r="K106" i="11" l="1"/>
  <c r="E106" i="11"/>
  <c r="C106" i="11"/>
  <c r="F106" i="11"/>
  <c r="D106" i="11"/>
  <c r="B108" i="11"/>
  <c r="A107" i="11"/>
  <c r="F107" i="11" l="1"/>
  <c r="D107" i="11"/>
  <c r="K107" i="11"/>
  <c r="E107" i="11"/>
  <c r="C107" i="11"/>
  <c r="B109" i="11"/>
  <c r="A109" i="11" s="1"/>
  <c r="A108" i="11"/>
  <c r="K108" i="11" l="1"/>
  <c r="E108" i="11"/>
  <c r="C108" i="11"/>
  <c r="F108" i="11"/>
  <c r="D108" i="11"/>
  <c r="F109" i="11"/>
  <c r="D109" i="11"/>
  <c r="K109" i="11"/>
  <c r="E109" i="11"/>
  <c r="C109" i="11"/>
  <c r="AD45" i="8" l="1"/>
  <c r="G19" i="8"/>
  <c r="AC64" i="8"/>
  <c r="E91" i="7"/>
  <c r="E85" i="2"/>
  <c r="G59" i="2"/>
  <c r="AB35" i="6"/>
  <c r="D80" i="8"/>
  <c r="C42" i="2"/>
  <c r="G64" i="8"/>
  <c r="E33" i="8"/>
  <c r="H59" i="8"/>
  <c r="H56" i="6"/>
  <c r="AC65" i="8"/>
  <c r="C87" i="8"/>
  <c r="H11" i="8"/>
  <c r="E84" i="2"/>
  <c r="C9" i="8"/>
  <c r="C44" i="8"/>
  <c r="G82" i="6"/>
  <c r="AC62" i="8"/>
  <c r="AC38" i="7"/>
  <c r="AC55" i="8"/>
  <c r="AC40" i="8"/>
  <c r="D36" i="6"/>
  <c r="E43" i="8"/>
  <c r="AC14" i="8"/>
  <c r="G64" i="2"/>
  <c r="H33" i="8"/>
  <c r="AC34" i="6"/>
  <c r="AC32" i="8"/>
  <c r="C45" i="2"/>
  <c r="E58" i="8"/>
  <c r="H12" i="7"/>
  <c r="F92" i="8"/>
  <c r="AB40" i="7"/>
  <c r="E68" i="7"/>
  <c r="AA17" i="7"/>
  <c r="F20" i="6"/>
  <c r="D78" i="7"/>
  <c r="G33" i="2"/>
  <c r="AB88" i="8"/>
  <c r="AB18" i="7"/>
  <c r="H41" i="7"/>
  <c r="E42" i="2"/>
  <c r="D19" i="7"/>
  <c r="E81" i="7"/>
  <c r="AB17" i="8"/>
  <c r="H10" i="2"/>
  <c r="C56" i="6"/>
  <c r="AA84" i="8"/>
  <c r="G42" i="2"/>
  <c r="F66" i="8"/>
  <c r="H79" i="2"/>
  <c r="D40" i="7"/>
  <c r="H68" i="8"/>
  <c r="E18" i="2"/>
  <c r="G10" i="7"/>
  <c r="AA64" i="7"/>
  <c r="AC16" i="6"/>
  <c r="AA36" i="8"/>
  <c r="G90" i="2"/>
  <c r="F43" i="6"/>
  <c r="E17" i="7"/>
  <c r="D81" i="6"/>
  <c r="H35" i="6"/>
  <c r="F90" i="8"/>
  <c r="AB92" i="8"/>
  <c r="AA38" i="8"/>
  <c r="H86" i="6"/>
  <c r="C17" i="7"/>
  <c r="F55" i="6"/>
  <c r="H16" i="8"/>
  <c r="AC21" i="7"/>
  <c r="C81" i="7"/>
  <c r="E18" i="7"/>
  <c r="F23" i="8"/>
  <c r="D85" i="7"/>
  <c r="AD18" i="7"/>
  <c r="F65" i="7"/>
  <c r="AC14" i="6"/>
  <c r="AB55" i="7"/>
  <c r="G92" i="2"/>
  <c r="F79" i="6"/>
  <c r="H68" i="7"/>
  <c r="E43" i="7"/>
  <c r="AB60" i="7"/>
  <c r="AB81" i="8"/>
  <c r="AC18" i="7"/>
  <c r="AB33" i="8"/>
  <c r="G62" i="6"/>
  <c r="D66" i="7"/>
  <c r="F44" i="6"/>
  <c r="D19" i="8"/>
  <c r="G91" i="8"/>
  <c r="C38" i="8"/>
  <c r="D13" i="6"/>
  <c r="C18" i="7"/>
  <c r="H89" i="8"/>
  <c r="F22" i="6"/>
  <c r="F44" i="8"/>
  <c r="AD22" i="6"/>
  <c r="AD13" i="8"/>
  <c r="E12" i="6"/>
  <c r="H35" i="7"/>
  <c r="G41" i="6"/>
  <c r="AC41" i="7"/>
  <c r="E44" i="6"/>
  <c r="H38" i="8"/>
  <c r="AA23" i="7"/>
  <c r="C89" i="7"/>
  <c r="AD82" i="8"/>
  <c r="AC65" i="7"/>
  <c r="H85" i="2"/>
  <c r="C84" i="7"/>
  <c r="E20" i="6"/>
  <c r="H86" i="8"/>
  <c r="E67" i="6"/>
  <c r="AC41" i="8"/>
  <c r="H87" i="6"/>
  <c r="E19" i="8"/>
  <c r="AD43" i="7"/>
  <c r="H18" i="7"/>
  <c r="AC44" i="8"/>
  <c r="E63" i="8"/>
  <c r="E33" i="2"/>
  <c r="AB63" i="7"/>
  <c r="G13" i="7"/>
  <c r="D66" i="2"/>
  <c r="E66" i="7"/>
  <c r="G79" i="7"/>
  <c r="AC88" i="8"/>
  <c r="F18" i="7"/>
  <c r="G12" i="6"/>
  <c r="D23" i="6"/>
  <c r="F41" i="2"/>
  <c r="D90" i="7"/>
  <c r="C10" i="2"/>
  <c r="G88" i="8"/>
  <c r="D34" i="7"/>
  <c r="F63" i="8"/>
  <c r="C82" i="2"/>
  <c r="G40" i="8"/>
  <c r="AD42" i="6"/>
  <c r="AB43" i="7"/>
  <c r="C11" i="2"/>
  <c r="H38" i="6"/>
  <c r="E87" i="2"/>
  <c r="D18" i="6"/>
  <c r="C34" i="2"/>
  <c r="AD69" i="8"/>
  <c r="AB12" i="7"/>
  <c r="F15" i="8"/>
  <c r="H14" i="2"/>
  <c r="H90" i="6"/>
  <c r="H46" i="2"/>
  <c r="D62" i="6"/>
  <c r="G86" i="7"/>
  <c r="E89" i="2"/>
  <c r="AB13" i="8"/>
  <c r="C19" i="6"/>
  <c r="AB68" i="7"/>
  <c r="F58" i="6"/>
  <c r="F22" i="8"/>
  <c r="E90" i="2"/>
  <c r="F85" i="7"/>
  <c r="AC85" i="8"/>
  <c r="G57" i="2"/>
  <c r="F59" i="7"/>
  <c r="AC11" i="6"/>
  <c r="AB16" i="8"/>
  <c r="C33" i="8"/>
  <c r="F66" i="7"/>
  <c r="C15" i="2"/>
  <c r="E34" i="8"/>
  <c r="AD58" i="7"/>
  <c r="H21" i="7"/>
  <c r="AC45" i="6"/>
  <c r="AD10" i="8"/>
  <c r="E83" i="6"/>
  <c r="H61" i="2"/>
  <c r="C59" i="2"/>
  <c r="AB64" i="8"/>
  <c r="G13" i="8"/>
  <c r="F9" i="8"/>
  <c r="C13" i="6"/>
  <c r="H79" i="6"/>
  <c r="G33" i="6"/>
  <c r="AD35" i="7"/>
  <c r="F36" i="6"/>
  <c r="AC57" i="7"/>
  <c r="F23" i="6"/>
  <c r="H64" i="8"/>
  <c r="C65" i="6"/>
  <c r="E35" i="8"/>
  <c r="AB60" i="8"/>
  <c r="F66" i="6"/>
  <c r="F64" i="8"/>
  <c r="H42" i="6"/>
  <c r="AA43" i="7"/>
  <c r="D35" i="2"/>
  <c r="AA38" i="7"/>
  <c r="AB32" i="7"/>
  <c r="G65" i="6"/>
  <c r="F68" i="2"/>
  <c r="E88" i="6"/>
  <c r="E90" i="7"/>
  <c r="AD66" i="7"/>
  <c r="E56" i="8"/>
  <c r="H88" i="7"/>
  <c r="F68" i="6"/>
  <c r="E23" i="7"/>
  <c r="D11" i="2"/>
  <c r="AA22" i="7"/>
  <c r="AD67" i="8"/>
  <c r="H81" i="6"/>
  <c r="G86" i="8"/>
  <c r="AD37" i="7"/>
  <c r="F60" i="8"/>
  <c r="F61" i="2"/>
  <c r="F17" i="8"/>
  <c r="C78" i="2"/>
  <c r="D43" i="8"/>
  <c r="C63" i="8"/>
  <c r="F33" i="8"/>
  <c r="C89" i="2"/>
  <c r="E9" i="7"/>
  <c r="C22" i="7"/>
  <c r="F37" i="2"/>
  <c r="G56" i="7"/>
  <c r="C86" i="2"/>
  <c r="D89" i="7"/>
  <c r="C13" i="2"/>
  <c r="H22" i="8"/>
  <c r="F60" i="6"/>
  <c r="G46" i="8"/>
  <c r="G35" i="6"/>
  <c r="AB45" i="7"/>
  <c r="G58" i="8"/>
  <c r="AB21" i="7"/>
  <c r="D69" i="8"/>
  <c r="H78" i="8"/>
  <c r="AB16" i="6"/>
  <c r="D17" i="8"/>
  <c r="C65" i="2"/>
  <c r="F39" i="8"/>
  <c r="D21" i="8"/>
  <c r="H17" i="2"/>
  <c r="AD39" i="8"/>
  <c r="AB87" i="8"/>
  <c r="AD57" i="8"/>
  <c r="C91" i="7"/>
  <c r="AC68" i="8"/>
  <c r="AC37" i="8"/>
  <c r="AB10" i="8"/>
  <c r="AC10" i="8"/>
  <c r="AA19" i="8"/>
  <c r="D90" i="8"/>
  <c r="H40" i="2"/>
  <c r="G68" i="8"/>
  <c r="AC15" i="8"/>
  <c r="F62" i="8"/>
  <c r="D42" i="2"/>
  <c r="H39" i="6"/>
  <c r="AA69" i="8"/>
  <c r="H61" i="7"/>
  <c r="G79" i="2"/>
  <c r="C89" i="8"/>
  <c r="H55" i="7"/>
  <c r="AD86" i="8"/>
  <c r="H23" i="7"/>
  <c r="AD18" i="8"/>
  <c r="G35" i="8"/>
  <c r="F14" i="8"/>
  <c r="E45" i="2"/>
  <c r="H23" i="6"/>
  <c r="F18" i="8"/>
  <c r="H65" i="2"/>
  <c r="F81" i="8"/>
  <c r="F86" i="8"/>
  <c r="C39" i="8"/>
  <c r="F56" i="2"/>
  <c r="AB44" i="8"/>
  <c r="H20" i="7"/>
  <c r="F56" i="8"/>
  <c r="F36" i="7"/>
  <c r="G90" i="8"/>
  <c r="AC39" i="7"/>
  <c r="G83" i="2"/>
  <c r="D12" i="8"/>
  <c r="G35" i="2"/>
  <c r="AB68" i="8"/>
  <c r="AB34" i="7"/>
  <c r="H85" i="8"/>
  <c r="E16" i="2"/>
  <c r="D91" i="8"/>
  <c r="E9" i="8"/>
  <c r="AA92" i="8"/>
  <c r="H36" i="2"/>
  <c r="G42" i="6"/>
  <c r="G38" i="2"/>
  <c r="G34" i="6"/>
  <c r="G86" i="2"/>
  <c r="E78" i="8"/>
  <c r="D56" i="7"/>
  <c r="E84" i="7"/>
  <c r="H60" i="2"/>
  <c r="C86" i="6"/>
  <c r="H57" i="2"/>
  <c r="C62" i="6"/>
  <c r="H63" i="2"/>
  <c r="AA35" i="7"/>
  <c r="F57" i="6"/>
  <c r="E57" i="7"/>
  <c r="D67" i="6"/>
  <c r="G38" i="6"/>
  <c r="AB69" i="7"/>
  <c r="AD32" i="7"/>
  <c r="AC92" i="8"/>
  <c r="H34" i="7"/>
  <c r="G21" i="7"/>
  <c r="F65" i="6"/>
  <c r="H14" i="8"/>
  <c r="C45" i="7"/>
  <c r="E39" i="6"/>
  <c r="F23" i="7"/>
  <c r="AB9" i="8"/>
  <c r="AD15" i="8"/>
  <c r="AD10" i="7"/>
  <c r="AC18" i="6"/>
  <c r="H66" i="6"/>
  <c r="G66" i="6"/>
  <c r="C9" i="7"/>
  <c r="F89" i="6"/>
  <c r="H66" i="7"/>
  <c r="H65" i="7"/>
  <c r="AB44" i="7"/>
  <c r="H91" i="2"/>
  <c r="F32" i="7"/>
  <c r="G56" i="2"/>
  <c r="F78" i="2"/>
  <c r="G58" i="7"/>
  <c r="AD38" i="6"/>
  <c r="D55" i="8"/>
  <c r="F9" i="6"/>
  <c r="C18" i="8"/>
  <c r="H16" i="6"/>
  <c r="G45" i="8"/>
  <c r="H13" i="8"/>
  <c r="F38" i="6"/>
  <c r="G34" i="7"/>
  <c r="H18" i="6"/>
  <c r="AD41" i="8"/>
  <c r="F13" i="6"/>
  <c r="AA44" i="7"/>
  <c r="C21" i="2"/>
  <c r="C82" i="7"/>
  <c r="F45" i="6"/>
  <c r="AA12" i="7"/>
  <c r="AA15" i="6"/>
  <c r="D65" i="2"/>
  <c r="G58" i="2"/>
  <c r="D41" i="2"/>
  <c r="G10" i="2"/>
  <c r="D23" i="8"/>
  <c r="F21" i="6"/>
  <c r="AA36" i="7"/>
  <c r="E21" i="2"/>
  <c r="AD18" i="6"/>
  <c r="G80" i="6"/>
  <c r="D89" i="2"/>
  <c r="AC32" i="6"/>
  <c r="C46" i="2"/>
  <c r="AD85" i="8"/>
  <c r="C15" i="8"/>
  <c r="E88" i="7"/>
  <c r="E23" i="8"/>
  <c r="AB22" i="8"/>
  <c r="AC22" i="8"/>
  <c r="F13" i="2"/>
  <c r="G32" i="7"/>
  <c r="C22" i="2"/>
  <c r="H20" i="8"/>
  <c r="D68" i="2"/>
  <c r="C80" i="6"/>
  <c r="C44" i="6"/>
  <c r="H12" i="2"/>
  <c r="D18" i="8"/>
  <c r="H42" i="2"/>
  <c r="G92" i="8"/>
  <c r="H38" i="7"/>
  <c r="H80" i="8"/>
  <c r="C20" i="2"/>
  <c r="G44" i="8"/>
  <c r="F56" i="6"/>
  <c r="D92" i="7"/>
  <c r="G57" i="7"/>
  <c r="G88" i="2"/>
  <c r="H69" i="7"/>
  <c r="AC10" i="6"/>
  <c r="D14" i="2"/>
  <c r="AD81" i="8"/>
  <c r="D18" i="7"/>
  <c r="H56" i="8"/>
  <c r="AA15" i="7"/>
  <c r="H67" i="2"/>
  <c r="C37" i="7"/>
  <c r="G40" i="2"/>
  <c r="E14" i="7"/>
  <c r="AC9" i="6"/>
  <c r="AB45" i="8"/>
  <c r="C69" i="2"/>
  <c r="F45" i="8"/>
  <c r="D80" i="6"/>
  <c r="C56" i="8"/>
  <c r="E64" i="2"/>
  <c r="C62" i="8"/>
  <c r="E79" i="8"/>
  <c r="E23" i="6"/>
  <c r="E60" i="7"/>
  <c r="G55" i="2"/>
  <c r="G9" i="6"/>
  <c r="AB12" i="6"/>
  <c r="F82" i="8"/>
  <c r="D84" i="2"/>
  <c r="G69" i="6"/>
  <c r="D33" i="2"/>
  <c r="H19" i="7"/>
  <c r="G85" i="6"/>
  <c r="AC44" i="7"/>
  <c r="G17" i="7"/>
  <c r="G88" i="6"/>
  <c r="C87" i="2"/>
  <c r="AC21" i="6"/>
  <c r="D81" i="2"/>
  <c r="F83" i="7"/>
  <c r="E35" i="6"/>
  <c r="H67" i="6"/>
  <c r="C57" i="6"/>
  <c r="AD19" i="6"/>
  <c r="H78" i="6"/>
  <c r="H63" i="7"/>
  <c r="E36" i="6"/>
  <c r="H62" i="8"/>
  <c r="E11" i="7"/>
  <c r="E79" i="2"/>
  <c r="AB40" i="8"/>
  <c r="AB42" i="6"/>
  <c r="AA58" i="8"/>
  <c r="D90" i="6"/>
  <c r="D65" i="8"/>
  <c r="E57" i="6"/>
  <c r="AB61" i="7"/>
  <c r="D62" i="7"/>
  <c r="E40" i="8"/>
  <c r="C39" i="7"/>
  <c r="E62" i="6"/>
  <c r="E60" i="8"/>
  <c r="AA42" i="6"/>
  <c r="AB86" i="8"/>
  <c r="F87" i="8"/>
  <c r="F20" i="7"/>
  <c r="AD83" i="8"/>
  <c r="C87" i="6"/>
  <c r="AB13" i="7"/>
  <c r="AD87" i="8"/>
  <c r="E86" i="6"/>
  <c r="E12" i="8"/>
  <c r="AD22" i="7"/>
  <c r="D13" i="7"/>
  <c r="F87" i="2"/>
  <c r="D62" i="8"/>
  <c r="C64" i="2"/>
  <c r="D79" i="8"/>
  <c r="E65" i="8"/>
  <c r="AB65" i="8"/>
  <c r="H18" i="2"/>
  <c r="E61" i="6"/>
  <c r="D85" i="6"/>
  <c r="F63" i="2"/>
  <c r="D78" i="8"/>
  <c r="C80" i="2"/>
  <c r="D83" i="7"/>
  <c r="E67" i="2"/>
  <c r="F81" i="7"/>
  <c r="D46" i="6"/>
  <c r="G42" i="8"/>
  <c r="F84" i="7"/>
  <c r="F64" i="2"/>
  <c r="AB21" i="8"/>
  <c r="F66" i="2"/>
  <c r="E62" i="8"/>
  <c r="C65" i="7"/>
  <c r="H18" i="8"/>
  <c r="AA11" i="6"/>
  <c r="G66" i="7"/>
  <c r="AC69" i="8"/>
  <c r="H66" i="2"/>
  <c r="F59" i="8"/>
  <c r="AA10" i="7"/>
  <c r="D81" i="8"/>
  <c r="D85" i="2"/>
  <c r="D40" i="8"/>
  <c r="AB39" i="6"/>
  <c r="E80" i="8"/>
  <c r="D13" i="2"/>
  <c r="AA36" i="6"/>
  <c r="AD35" i="6"/>
  <c r="AA20" i="6"/>
  <c r="AC60" i="7"/>
  <c r="D68" i="7"/>
  <c r="E80" i="6"/>
  <c r="AD91" i="8"/>
  <c r="D61" i="2"/>
  <c r="E66" i="6"/>
  <c r="AD39" i="7"/>
  <c r="AA44" i="6"/>
  <c r="H83" i="6"/>
  <c r="H63" i="8"/>
  <c r="AA43" i="8"/>
  <c r="C33" i="6"/>
  <c r="F35" i="7"/>
  <c r="AA45" i="6"/>
  <c r="C62" i="7"/>
  <c r="E67" i="8"/>
  <c r="AB67" i="7"/>
  <c r="AA21" i="8"/>
  <c r="C82" i="8"/>
  <c r="C21" i="8"/>
  <c r="AC17" i="6"/>
  <c r="F39" i="7"/>
  <c r="AB57" i="7"/>
  <c r="G34" i="8"/>
  <c r="G41" i="2"/>
  <c r="F43" i="8"/>
  <c r="AB17" i="7"/>
  <c r="G82" i="8"/>
  <c r="D91" i="2"/>
  <c r="H89" i="6"/>
  <c r="D67" i="2"/>
  <c r="AD45" i="7"/>
  <c r="C79" i="2"/>
  <c r="F55" i="7"/>
  <c r="AB41" i="7"/>
  <c r="D45" i="8"/>
  <c r="D42" i="6"/>
  <c r="AC22" i="7"/>
  <c r="AB20" i="6"/>
  <c r="AD41" i="6"/>
  <c r="H20" i="6"/>
  <c r="F41" i="8"/>
  <c r="C92" i="2"/>
  <c r="C86" i="7"/>
  <c r="D83" i="2"/>
  <c r="AA62" i="7"/>
  <c r="E38" i="7"/>
  <c r="AC19" i="6"/>
  <c r="C60" i="7"/>
  <c r="AB34" i="6"/>
  <c r="F68" i="7"/>
  <c r="G55" i="8"/>
  <c r="H15" i="7"/>
  <c r="AD16" i="7"/>
  <c r="AA56" i="8"/>
  <c r="C79" i="7"/>
  <c r="G44" i="6"/>
  <c r="E65" i="6"/>
  <c r="AD59" i="7"/>
  <c r="AA9" i="7"/>
  <c r="AD22" i="8"/>
  <c r="D56" i="6"/>
  <c r="F40" i="8"/>
  <c r="AC35" i="8"/>
  <c r="C90" i="6"/>
  <c r="G19" i="6"/>
  <c r="H55" i="6"/>
  <c r="AC39" i="6"/>
  <c r="AD11" i="7"/>
  <c r="D38" i="8"/>
  <c r="C43" i="7"/>
  <c r="D83" i="6"/>
  <c r="H44" i="2"/>
  <c r="D84" i="8"/>
  <c r="C38" i="2"/>
  <c r="AC45" i="7"/>
  <c r="D64" i="2"/>
  <c r="AC43" i="7"/>
  <c r="F81" i="6"/>
  <c r="AD63" i="7"/>
  <c r="D59" i="6"/>
  <c r="F84" i="2"/>
  <c r="D92" i="8"/>
  <c r="D44" i="7"/>
  <c r="D89" i="8"/>
  <c r="F69" i="2"/>
  <c r="AB83" i="8"/>
  <c r="H64" i="6"/>
  <c r="AB82" i="8"/>
  <c r="H87" i="7"/>
  <c r="AD68" i="7"/>
  <c r="C16" i="8"/>
  <c r="AD55" i="7"/>
  <c r="F21" i="2"/>
  <c r="G40" i="7"/>
  <c r="AB22" i="7"/>
  <c r="E16" i="8"/>
  <c r="E45" i="7"/>
  <c r="G12" i="2"/>
  <c r="AD65" i="7"/>
  <c r="H11" i="2"/>
  <c r="D42" i="8"/>
  <c r="F10" i="2"/>
  <c r="E10" i="8"/>
  <c r="H60" i="7"/>
  <c r="AC46" i="6"/>
  <c r="AC16" i="8"/>
  <c r="AA35" i="8"/>
  <c r="C9" i="2"/>
  <c r="E58" i="7"/>
  <c r="AA34" i="7"/>
  <c r="AD43" i="8"/>
  <c r="AB36" i="6"/>
  <c r="G16" i="8"/>
  <c r="AA61" i="8"/>
  <c r="H35" i="8"/>
  <c r="G41" i="8"/>
  <c r="C61" i="2"/>
  <c r="AA33" i="6"/>
  <c r="AB11" i="6"/>
  <c r="D11" i="6"/>
  <c r="F9" i="2"/>
  <c r="AC15" i="7"/>
  <c r="AC43" i="8"/>
  <c r="G12" i="7"/>
  <c r="AD60" i="8"/>
  <c r="C84" i="6"/>
  <c r="AD12" i="8"/>
  <c r="C61" i="8"/>
  <c r="H38" i="2"/>
  <c r="C55" i="6"/>
  <c r="C83" i="8"/>
  <c r="D55" i="7"/>
  <c r="AD36" i="8"/>
  <c r="D23" i="7"/>
  <c r="AD38" i="8"/>
  <c r="E17" i="6"/>
  <c r="E65" i="7"/>
  <c r="AA34" i="8"/>
  <c r="AA67" i="7"/>
  <c r="E63" i="6"/>
  <c r="F15" i="7"/>
  <c r="AB57" i="8"/>
  <c r="D87" i="7"/>
  <c r="H78" i="2"/>
  <c r="D87" i="8"/>
  <c r="F46" i="7"/>
  <c r="AA10" i="8"/>
  <c r="E83" i="7"/>
  <c r="E88" i="8"/>
  <c r="G59" i="7"/>
  <c r="C58" i="8"/>
  <c r="G57" i="8"/>
  <c r="AB23" i="8"/>
  <c r="H21" i="8"/>
  <c r="AA10" i="6"/>
  <c r="F91" i="7"/>
  <c r="AC83" i="8"/>
  <c r="D45" i="7"/>
  <c r="AB37" i="7"/>
  <c r="E15" i="8"/>
  <c r="AB58" i="8"/>
  <c r="H79" i="7"/>
  <c r="AA34" i="6"/>
  <c r="AB38" i="8"/>
  <c r="AA18" i="6"/>
  <c r="AB66" i="7"/>
  <c r="C67" i="6"/>
  <c r="D15" i="7"/>
  <c r="F83" i="2"/>
  <c r="G46" i="7"/>
  <c r="AA89" i="8"/>
  <c r="D61" i="7"/>
  <c r="F60" i="7"/>
  <c r="AC33" i="6"/>
  <c r="F87" i="6"/>
  <c r="G55" i="6"/>
  <c r="C20" i="7"/>
  <c r="H11" i="6"/>
  <c r="F78" i="7"/>
  <c r="E63" i="2"/>
  <c r="AB64" i="7"/>
  <c r="C41" i="8"/>
  <c r="H90" i="8"/>
  <c r="AD20" i="6"/>
  <c r="G37" i="8"/>
  <c r="E92" i="2"/>
  <c r="AC17" i="8"/>
  <c r="C35" i="6"/>
  <c r="C44" i="7"/>
  <c r="E83" i="8"/>
  <c r="AB43" i="8"/>
  <c r="D68" i="6"/>
  <c r="AA79" i="8"/>
  <c r="F42" i="6"/>
  <c r="C57" i="8"/>
  <c r="F85" i="6"/>
  <c r="C57" i="7"/>
  <c r="E40" i="6"/>
  <c r="C14" i="8"/>
  <c r="D33" i="6"/>
  <c r="H56" i="2"/>
  <c r="D44" i="8"/>
  <c r="C87" i="7"/>
  <c r="AD59" i="8"/>
  <c r="D14" i="7"/>
  <c r="AC68" i="7"/>
  <c r="E32" i="6"/>
  <c r="G92" i="7"/>
  <c r="D37" i="6"/>
  <c r="C78" i="6"/>
  <c r="F78" i="8"/>
  <c r="AC35" i="7"/>
  <c r="D91" i="6"/>
  <c r="G22" i="6"/>
  <c r="H92" i="8"/>
  <c r="E10" i="2"/>
  <c r="G22" i="2"/>
  <c r="F36" i="2"/>
  <c r="G78" i="2"/>
  <c r="D69" i="7"/>
  <c r="D45" i="6"/>
  <c r="G46" i="6"/>
  <c r="F86" i="7"/>
  <c r="E58" i="2"/>
  <c r="H33" i="2"/>
  <c r="E34" i="2"/>
  <c r="H39" i="2"/>
  <c r="C20" i="6"/>
  <c r="G11" i="2"/>
  <c r="AB61" i="8"/>
  <c r="C91" i="2"/>
  <c r="E82" i="8"/>
  <c r="E79" i="7"/>
  <c r="H45" i="7"/>
  <c r="F11" i="6"/>
  <c r="H15" i="8"/>
  <c r="C12" i="6"/>
  <c r="D12" i="2"/>
  <c r="F91" i="8"/>
  <c r="AB9" i="7"/>
  <c r="E64" i="7"/>
  <c r="F11" i="2"/>
  <c r="D58" i="8"/>
  <c r="AA38" i="6"/>
  <c r="AB62" i="8"/>
  <c r="D78" i="2"/>
  <c r="H81" i="2"/>
  <c r="F12" i="2"/>
  <c r="H87" i="2"/>
  <c r="F80" i="2"/>
  <c r="D10" i="8"/>
  <c r="E78" i="6"/>
  <c r="E36" i="8"/>
  <c r="D43" i="2"/>
  <c r="H92" i="7"/>
  <c r="D19" i="2"/>
  <c r="AD56" i="8"/>
  <c r="E81" i="8"/>
  <c r="H91" i="8"/>
  <c r="C37" i="8"/>
  <c r="E79" i="6"/>
  <c r="E36" i="7"/>
  <c r="G23" i="6"/>
  <c r="C83" i="2"/>
  <c r="H46" i="6"/>
  <c r="AB91" i="8"/>
  <c r="AA37" i="8"/>
  <c r="AA22" i="8"/>
  <c r="G17" i="8"/>
  <c r="C61" i="6"/>
  <c r="E40" i="7"/>
  <c r="AB17" i="6"/>
  <c r="AA39" i="7"/>
  <c r="G67" i="2"/>
  <c r="F83" i="8"/>
  <c r="C59" i="8"/>
  <c r="AD11" i="8"/>
  <c r="G89" i="2"/>
  <c r="AD9" i="7"/>
  <c r="E21" i="6"/>
  <c r="AD45" i="6"/>
  <c r="G37" i="6"/>
  <c r="E56" i="7"/>
  <c r="AB9" i="6"/>
  <c r="C61" i="7"/>
  <c r="C81" i="2"/>
  <c r="H78" i="7"/>
  <c r="G39" i="2"/>
  <c r="AD57" i="7"/>
  <c r="F85" i="2"/>
  <c r="F82" i="7"/>
  <c r="D38" i="6"/>
  <c r="AD35" i="8"/>
  <c r="C15" i="6"/>
  <c r="E61" i="2"/>
  <c r="F43" i="7"/>
  <c r="G63" i="6"/>
  <c r="C46" i="7"/>
  <c r="D16" i="6"/>
  <c r="F20" i="8"/>
  <c r="H40" i="6"/>
  <c r="AB34" i="8"/>
  <c r="D88" i="6"/>
  <c r="F57" i="8"/>
  <c r="E66" i="2"/>
  <c r="D43" i="7"/>
  <c r="C64" i="8"/>
  <c r="AC20" i="7"/>
  <c r="AC82" i="8"/>
  <c r="G64" i="6"/>
  <c r="H36" i="6"/>
  <c r="F68" i="8"/>
  <c r="D20" i="6"/>
  <c r="F61" i="8"/>
  <c r="AC34" i="8"/>
  <c r="H91" i="6"/>
  <c r="H45" i="8"/>
  <c r="AD43" i="6"/>
  <c r="F44" i="2"/>
  <c r="AC19" i="7"/>
  <c r="C42" i="6"/>
  <c r="F15" i="2"/>
  <c r="D22" i="8"/>
  <c r="C32" i="2"/>
  <c r="G41" i="7"/>
  <c r="C35" i="2"/>
  <c r="E55" i="7"/>
  <c r="F83" i="6"/>
  <c r="E41" i="7"/>
  <c r="C46" i="6"/>
  <c r="F23" i="2"/>
  <c r="G35" i="7"/>
  <c r="AD20" i="7"/>
  <c r="H17" i="7"/>
  <c r="AB10" i="6"/>
  <c r="H91" i="7"/>
  <c r="AB38" i="6"/>
  <c r="AB46" i="8"/>
  <c r="H17" i="8"/>
  <c r="F88" i="7"/>
  <c r="C36" i="8"/>
  <c r="D69" i="6"/>
  <c r="F55" i="2"/>
  <c r="AC55" i="7"/>
  <c r="D92" i="6"/>
  <c r="E44" i="8"/>
  <c r="D67" i="7"/>
  <c r="E92" i="8"/>
  <c r="H89" i="7"/>
  <c r="C56" i="7"/>
  <c r="D17" i="6"/>
  <c r="E55" i="2"/>
  <c r="D64" i="7"/>
  <c r="D18" i="2"/>
  <c r="E43" i="6"/>
  <c r="D57" i="2"/>
  <c r="AA82" i="8"/>
  <c r="E16" i="6"/>
  <c r="H43" i="8"/>
  <c r="D9" i="6"/>
  <c r="AB33" i="7"/>
  <c r="AD63" i="8"/>
  <c r="C60" i="2"/>
  <c r="G20" i="8"/>
  <c r="E41" i="8"/>
  <c r="H39" i="8"/>
  <c r="C69" i="8"/>
  <c r="D59" i="7"/>
  <c r="C40" i="8"/>
  <c r="G78" i="7"/>
  <c r="C32" i="6"/>
  <c r="C88" i="6"/>
  <c r="C88" i="8"/>
  <c r="C19" i="8"/>
  <c r="C82" i="6"/>
  <c r="G91" i="7"/>
  <c r="C58" i="6"/>
  <c r="AC20" i="8"/>
  <c r="AA91" i="8"/>
  <c r="D35" i="7"/>
  <c r="AC58" i="8"/>
  <c r="E61" i="8"/>
  <c r="D21" i="7"/>
  <c r="AA41" i="8"/>
  <c r="H11" i="7"/>
  <c r="E15" i="7"/>
  <c r="E86" i="7"/>
  <c r="C83" i="7"/>
  <c r="AA64" i="8"/>
  <c r="AD62" i="7"/>
  <c r="AA19" i="7"/>
  <c r="E16" i="7"/>
  <c r="AB41" i="6"/>
  <c r="C89" i="6"/>
  <c r="H84" i="2"/>
  <c r="E46" i="8"/>
  <c r="F62" i="7"/>
  <c r="AA40" i="8"/>
  <c r="AC69" i="7"/>
  <c r="E68" i="8"/>
  <c r="H81" i="7"/>
  <c r="C86" i="8"/>
  <c r="AC45" i="8"/>
  <c r="F85" i="8"/>
  <c r="H41" i="8"/>
  <c r="H16" i="7"/>
  <c r="H65" i="6"/>
  <c r="D84" i="6"/>
  <c r="AD21" i="7"/>
  <c r="AA46" i="8"/>
  <c r="AA11" i="8"/>
  <c r="AB78" i="8"/>
  <c r="C12" i="8"/>
  <c r="F58" i="7"/>
  <c r="AC46" i="7"/>
  <c r="AD36" i="7"/>
  <c r="AD17" i="6"/>
  <c r="AA21" i="7"/>
  <c r="C12" i="7"/>
  <c r="F45" i="2"/>
  <c r="F67" i="7"/>
  <c r="F10" i="7"/>
  <c r="E64" i="8"/>
  <c r="G9" i="8"/>
  <c r="G81" i="6"/>
  <c r="F11" i="7"/>
  <c r="G15" i="7"/>
  <c r="C16" i="7"/>
  <c r="G14" i="6"/>
  <c r="H44" i="8"/>
  <c r="E33" i="6"/>
  <c r="F69" i="8"/>
  <c r="AA55" i="8"/>
  <c r="F38" i="8"/>
  <c r="E91" i="2"/>
  <c r="AC56" i="7"/>
  <c r="E59" i="2"/>
  <c r="AD23" i="6"/>
  <c r="C83" i="6"/>
  <c r="C38" i="7"/>
  <c r="AC89" i="8"/>
  <c r="D84" i="7"/>
  <c r="H68" i="2"/>
  <c r="AC44" i="6"/>
  <c r="E15" i="2"/>
  <c r="G92" i="6"/>
  <c r="AC63" i="8"/>
  <c r="C90" i="7"/>
  <c r="F41" i="6"/>
  <c r="G82" i="7"/>
  <c r="C22" i="6"/>
  <c r="F20" i="2"/>
  <c r="E81" i="6"/>
  <c r="AB62" i="7"/>
  <c r="D86" i="8"/>
  <c r="F92" i="6"/>
  <c r="AD17" i="8"/>
  <c r="F33" i="6"/>
  <c r="AD67" i="7"/>
  <c r="E62" i="2"/>
  <c r="E11" i="8"/>
  <c r="AC42" i="8"/>
  <c r="AA13" i="7"/>
  <c r="D56" i="2"/>
  <c r="AB36" i="7"/>
  <c r="AC90" i="8"/>
  <c r="F22" i="2"/>
  <c r="G84" i="2"/>
  <c r="H64" i="2"/>
  <c r="G36" i="2"/>
  <c r="G55" i="7"/>
  <c r="E38" i="2"/>
  <c r="G69" i="7"/>
  <c r="H61" i="8"/>
  <c r="E32" i="2"/>
  <c r="AC10" i="7"/>
  <c r="H92" i="2"/>
  <c r="AC14" i="7"/>
  <c r="AC79" i="8"/>
  <c r="AC80" i="8"/>
  <c r="AA59" i="8"/>
  <c r="C17" i="6"/>
  <c r="F35" i="8"/>
  <c r="AA81" i="8"/>
  <c r="D81" i="7"/>
  <c r="H10" i="6"/>
  <c r="G56" i="8"/>
  <c r="E57" i="8"/>
  <c r="H67" i="8"/>
  <c r="H68" i="6"/>
  <c r="F21" i="7"/>
  <c r="AB63" i="8"/>
  <c r="AB39" i="8"/>
  <c r="G45" i="6"/>
  <c r="AA80" i="8"/>
  <c r="E41" i="6"/>
  <c r="AC20" i="6"/>
  <c r="G45" i="2"/>
  <c r="G46" i="2"/>
  <c r="F40" i="2"/>
  <c r="F37" i="8"/>
  <c r="AA14" i="6"/>
  <c r="G22" i="7"/>
  <c r="F59" i="2"/>
  <c r="AC32" i="7"/>
  <c r="C85" i="2"/>
  <c r="G68" i="6"/>
  <c r="E37" i="2"/>
  <c r="D37" i="7"/>
  <c r="C67" i="8"/>
  <c r="AB11" i="8"/>
  <c r="F14" i="6"/>
  <c r="AB14" i="8"/>
  <c r="AA22" i="6"/>
  <c r="D82" i="8"/>
  <c r="F35" i="2"/>
  <c r="D65" i="6"/>
  <c r="G23" i="7"/>
  <c r="F63" i="6"/>
  <c r="H32" i="8"/>
  <c r="D86" i="6"/>
  <c r="D63" i="8"/>
  <c r="D80" i="2"/>
  <c r="D66" i="8"/>
  <c r="F19" i="2"/>
  <c r="D89" i="6"/>
  <c r="C11" i="7"/>
  <c r="H41" i="2"/>
  <c r="AC11" i="8"/>
  <c r="H55" i="2"/>
  <c r="G23" i="8"/>
  <c r="G69" i="2"/>
  <c r="D17" i="7"/>
  <c r="C35" i="8"/>
  <c r="F64" i="7"/>
  <c r="AD14" i="8"/>
  <c r="H56" i="7"/>
  <c r="AA90" i="8"/>
  <c r="C67" i="7"/>
  <c r="C39" i="6"/>
  <c r="C68" i="6"/>
  <c r="G83" i="7"/>
  <c r="F84" i="8"/>
  <c r="C33" i="2"/>
  <c r="D39" i="7"/>
  <c r="AA57" i="8"/>
  <c r="AB35" i="8"/>
  <c r="D64" i="6"/>
  <c r="G18" i="7"/>
  <c r="E43" i="2"/>
  <c r="H44" i="7"/>
  <c r="AB11" i="7"/>
  <c r="D69" i="2"/>
  <c r="C80" i="7"/>
  <c r="AD46" i="6"/>
  <c r="F87" i="7"/>
  <c r="H83" i="2"/>
  <c r="AB23" i="7"/>
  <c r="G44" i="2"/>
  <c r="AB39" i="7"/>
  <c r="H58" i="6"/>
  <c r="D33" i="8"/>
  <c r="AA42" i="7"/>
  <c r="E42" i="7"/>
  <c r="AD42" i="8"/>
  <c r="E90" i="6"/>
  <c r="H69" i="2"/>
  <c r="AB15" i="7"/>
  <c r="F16" i="6"/>
  <c r="G62" i="8"/>
  <c r="AA18" i="7"/>
  <c r="F11" i="8"/>
  <c r="F88" i="6"/>
  <c r="G14" i="8"/>
  <c r="AA58" i="7"/>
  <c r="E34" i="7"/>
  <c r="G13" i="6"/>
  <c r="G81" i="7"/>
  <c r="C46" i="8"/>
  <c r="C92" i="7"/>
  <c r="H39" i="7"/>
  <c r="AA63" i="8"/>
  <c r="F89" i="7"/>
  <c r="AA13" i="6"/>
  <c r="E22" i="7"/>
  <c r="C63" i="2"/>
  <c r="C13" i="8"/>
  <c r="G89" i="8"/>
  <c r="AC40" i="7"/>
  <c r="E68" i="6"/>
  <c r="G84" i="6"/>
  <c r="E92" i="6"/>
  <c r="H58" i="2"/>
  <c r="C21" i="7"/>
  <c r="F92" i="2"/>
  <c r="D86" i="7"/>
  <c r="H63" i="6"/>
  <c r="AB37" i="6"/>
  <c r="AD15" i="6"/>
  <c r="AB45" i="6"/>
  <c r="G21" i="2"/>
  <c r="AC61" i="7"/>
  <c r="C56" i="2"/>
  <c r="D46" i="8"/>
  <c r="D20" i="2"/>
  <c r="E91" i="6"/>
  <c r="H20" i="2"/>
  <c r="AB85" i="8"/>
  <c r="D90" i="2"/>
  <c r="C18" i="6"/>
  <c r="AA61" i="7"/>
  <c r="E78" i="2"/>
  <c r="F46" i="8"/>
  <c r="AA69" i="7"/>
  <c r="AB80" i="8"/>
  <c r="H88" i="2"/>
  <c r="F67" i="8"/>
  <c r="F58" i="2"/>
  <c r="AD17" i="7"/>
  <c r="H41" i="6"/>
  <c r="H82" i="7"/>
  <c r="C60" i="6"/>
  <c r="AA9" i="8"/>
  <c r="AA57" i="7"/>
  <c r="F57" i="2"/>
  <c r="D35" i="6"/>
  <c r="AD13" i="6"/>
  <c r="H17" i="6"/>
  <c r="H61" i="6"/>
  <c r="H33" i="6"/>
  <c r="AB46" i="7"/>
  <c r="H9" i="8"/>
  <c r="H12" i="6"/>
  <c r="D63" i="6"/>
  <c r="E21" i="8"/>
  <c r="E37" i="7"/>
  <c r="F33" i="2"/>
  <c r="D19" i="6"/>
  <c r="AA45" i="7"/>
  <c r="E34" i="6"/>
  <c r="C33" i="7"/>
  <c r="D37" i="2"/>
  <c r="E32" i="8"/>
  <c r="E56" i="6"/>
  <c r="D16" i="8"/>
  <c r="F17" i="2"/>
  <c r="D15" i="6"/>
  <c r="E33" i="7"/>
  <c r="E42" i="6"/>
  <c r="C34" i="6"/>
  <c r="H65" i="8"/>
  <c r="D57" i="7"/>
  <c r="AC46" i="8"/>
  <c r="AB55" i="8"/>
  <c r="E88" i="2"/>
  <c r="H37" i="8"/>
  <c r="H44" i="6"/>
  <c r="AB65" i="7"/>
  <c r="AA68" i="7"/>
  <c r="H13" i="7"/>
  <c r="C84" i="8"/>
  <c r="D33" i="7"/>
  <c r="E40" i="2"/>
  <c r="AC66" i="8"/>
  <c r="F14" i="7"/>
  <c r="AB20" i="8"/>
  <c r="F18" i="6"/>
  <c r="AC18" i="8"/>
  <c r="D32" i="6"/>
  <c r="C40" i="7"/>
  <c r="AA37" i="6"/>
  <c r="E44" i="7"/>
  <c r="AA43" i="6"/>
  <c r="E37" i="6"/>
  <c r="AD23" i="8"/>
  <c r="AB32" i="6"/>
  <c r="G42" i="7"/>
  <c r="AD16" i="6"/>
  <c r="C32" i="7"/>
  <c r="AA9" i="6"/>
  <c r="D91" i="7"/>
  <c r="C55" i="2"/>
  <c r="C68" i="7"/>
  <c r="G79" i="8"/>
  <c r="G87" i="2"/>
  <c r="E15" i="6"/>
  <c r="G33" i="8"/>
  <c r="G43" i="6"/>
  <c r="D37" i="8"/>
  <c r="C23" i="6"/>
  <c r="G18" i="8"/>
  <c r="E37" i="8"/>
  <c r="G11" i="6"/>
  <c r="E13" i="2"/>
  <c r="AA67" i="8"/>
  <c r="C91" i="8"/>
  <c r="E11" i="2"/>
  <c r="AA35" i="6"/>
  <c r="AC13" i="8"/>
  <c r="C90" i="8"/>
  <c r="AC39" i="8"/>
  <c r="E78" i="7"/>
  <c r="F32" i="6"/>
  <c r="C41" i="2"/>
  <c r="AC35" i="6"/>
  <c r="F17" i="7"/>
  <c r="AC41" i="6"/>
  <c r="G89" i="7"/>
  <c r="H79" i="8"/>
  <c r="D67" i="8"/>
  <c r="G78" i="6"/>
  <c r="G67" i="6"/>
  <c r="AC34" i="7"/>
  <c r="AA41" i="6"/>
  <c r="D41" i="8"/>
  <c r="AC19" i="8"/>
  <c r="D20" i="8"/>
  <c r="E35" i="2"/>
  <c r="G60" i="2"/>
  <c r="AC23" i="7"/>
  <c r="AC22" i="6"/>
  <c r="G11" i="7"/>
  <c r="G78" i="8"/>
  <c r="G63" i="7"/>
  <c r="D68" i="8"/>
  <c r="H16" i="2"/>
  <c r="G22" i="8"/>
  <c r="G39" i="8"/>
  <c r="D82" i="7"/>
  <c r="G80" i="8"/>
  <c r="AD46" i="7"/>
  <c r="C69" i="6"/>
  <c r="H87" i="8"/>
  <c r="AC12" i="8"/>
  <c r="G32" i="6"/>
  <c r="AD44" i="7"/>
  <c r="G40" i="6"/>
  <c r="AA65" i="7"/>
  <c r="AA60" i="8"/>
  <c r="H43" i="6"/>
  <c r="D57" i="6"/>
  <c r="AA37" i="7"/>
  <c r="E91" i="8"/>
  <c r="D12" i="7"/>
  <c r="G16" i="6"/>
  <c r="H32" i="7"/>
  <c r="F42" i="8"/>
  <c r="H19" i="6"/>
  <c r="D11" i="7"/>
  <c r="E85" i="6"/>
  <c r="AA12" i="8"/>
  <c r="C64" i="6"/>
  <c r="C40" i="6"/>
  <c r="C59" i="7"/>
  <c r="F19" i="6"/>
  <c r="G37" i="7"/>
  <c r="D58" i="6"/>
  <c r="E84" i="8"/>
  <c r="AA46" i="6"/>
  <c r="D34" i="8"/>
  <c r="D40" i="2"/>
  <c r="C36" i="6"/>
  <c r="D65" i="7"/>
  <c r="F35" i="6"/>
  <c r="C34" i="8"/>
  <c r="G86" i="6"/>
  <c r="AC81" i="8"/>
  <c r="AC42" i="7"/>
  <c r="H9" i="6"/>
  <c r="AD12" i="7"/>
  <c r="AC38" i="8"/>
  <c r="F46" i="6"/>
  <c r="C14" i="7"/>
  <c r="G68" i="2"/>
  <c r="AA39" i="8"/>
  <c r="AC38" i="6"/>
  <c r="E59" i="8"/>
  <c r="D44" i="6"/>
  <c r="C68" i="8"/>
  <c r="D16" i="7"/>
  <c r="C58" i="7"/>
  <c r="F34" i="7"/>
  <c r="C20" i="8"/>
  <c r="AD32" i="6"/>
  <c r="D87" i="6"/>
  <c r="C43" i="6"/>
  <c r="F13" i="7"/>
  <c r="G21" i="6"/>
  <c r="F14" i="2"/>
  <c r="AB79" i="8"/>
  <c r="AC91" i="8"/>
  <c r="G36" i="7"/>
  <c r="AB18" i="6"/>
  <c r="D79" i="6"/>
  <c r="AD64" i="8"/>
  <c r="AB42" i="8"/>
  <c r="AD16" i="8"/>
  <c r="AB90" i="8"/>
  <c r="AB43" i="6"/>
  <c r="G91" i="2"/>
  <c r="AA19" i="6"/>
  <c r="G65" i="7"/>
  <c r="AD84" i="8"/>
  <c r="F13" i="8"/>
  <c r="AD46" i="8"/>
  <c r="F80" i="7"/>
  <c r="AB19" i="6"/>
  <c r="E13" i="6"/>
  <c r="G37" i="2"/>
  <c r="AC21" i="8"/>
  <c r="E64" i="6"/>
  <c r="G15" i="2"/>
  <c r="C41" i="6"/>
  <c r="D46" i="7"/>
  <c r="AA66" i="7"/>
  <c r="C63" i="7"/>
  <c r="D83" i="8"/>
  <c r="F40" i="7"/>
  <c r="C64" i="7"/>
  <c r="F79" i="8"/>
  <c r="E10" i="7"/>
  <c r="E55" i="6"/>
  <c r="AD38" i="7"/>
  <c r="H83" i="8"/>
  <c r="E89" i="7"/>
  <c r="E63" i="7"/>
  <c r="E13" i="7"/>
  <c r="G66" i="8"/>
  <c r="C79" i="6"/>
  <c r="AD55" i="8"/>
  <c r="E85" i="7"/>
  <c r="E45" i="6"/>
  <c r="H62" i="2"/>
  <c r="C14" i="6"/>
  <c r="C55" i="7"/>
  <c r="E82" i="7"/>
  <c r="AA33" i="7"/>
  <c r="D85" i="8"/>
  <c r="F42" i="7"/>
  <c r="C15" i="7"/>
  <c r="D92" i="2"/>
  <c r="C38" i="6"/>
  <c r="AA17" i="8"/>
  <c r="AC23" i="6"/>
  <c r="E19" i="2"/>
  <c r="E87" i="8"/>
  <c r="H23" i="8"/>
  <c r="F17" i="6"/>
  <c r="G36" i="8"/>
  <c r="D23" i="2"/>
  <c r="AC37" i="6"/>
  <c r="G19" i="2"/>
  <c r="F69" i="7"/>
  <c r="E81" i="2"/>
  <c r="G81" i="8"/>
  <c r="D32" i="8"/>
  <c r="H57" i="6"/>
  <c r="C92" i="8"/>
  <c r="AD9" i="6"/>
  <c r="H81" i="8"/>
  <c r="F56" i="7"/>
  <c r="E36" i="2"/>
  <c r="AC59" i="7"/>
  <c r="E22" i="6"/>
  <c r="AD61" i="7"/>
  <c r="H57" i="7"/>
  <c r="AD13" i="7"/>
  <c r="AA32" i="8"/>
  <c r="H14" i="7"/>
  <c r="F42" i="2"/>
  <c r="C19" i="7"/>
  <c r="E46" i="6"/>
  <c r="E67" i="7"/>
  <c r="E60" i="2"/>
  <c r="G80" i="7"/>
  <c r="E14" i="6"/>
  <c r="C88" i="7"/>
  <c r="AB40" i="6"/>
  <c r="F65" i="8"/>
  <c r="G63" i="8"/>
  <c r="G83" i="6"/>
  <c r="D34" i="2"/>
  <c r="AA83" i="8"/>
  <c r="G88" i="7"/>
  <c r="E10" i="6"/>
  <c r="C66" i="7"/>
  <c r="D66" i="6"/>
  <c r="H45" i="2"/>
  <c r="G9" i="2"/>
  <c r="H59" i="2"/>
  <c r="G17" i="2"/>
  <c r="AA68" i="8"/>
  <c r="H82" i="6"/>
  <c r="F32" i="2"/>
  <c r="AC43" i="6"/>
  <c r="AD23" i="7"/>
  <c r="AC13" i="6"/>
  <c r="AD66" i="8"/>
  <c r="G63" i="2"/>
  <c r="F34" i="8"/>
  <c r="D34" i="6"/>
  <c r="G43" i="2"/>
  <c r="C11" i="6"/>
  <c r="AA20" i="8"/>
  <c r="F16" i="7"/>
  <c r="D88" i="2"/>
  <c r="G79" i="6"/>
  <c r="E12" i="7"/>
  <c r="AC33" i="7"/>
  <c r="C85" i="7"/>
  <c r="AA78" i="8"/>
  <c r="F62" i="6"/>
  <c r="G68" i="7"/>
  <c r="F79" i="2"/>
  <c r="D9" i="7"/>
  <c r="C91" i="6"/>
  <c r="AD92" i="8"/>
  <c r="AB14" i="7"/>
  <c r="AD64" i="7"/>
  <c r="D36" i="7"/>
  <c r="G91" i="6"/>
  <c r="H37" i="6"/>
  <c r="H40" i="7"/>
  <c r="E80" i="7"/>
  <c r="H86" i="7"/>
  <c r="AD44" i="6"/>
  <c r="AD44" i="8"/>
  <c r="H80" i="6"/>
  <c r="AA41" i="7"/>
  <c r="H13" i="6"/>
  <c r="H88" i="6"/>
  <c r="C66" i="8"/>
  <c r="C63" i="6"/>
  <c r="H45" i="6"/>
  <c r="AD60" i="7"/>
  <c r="AA42" i="8"/>
  <c r="AC63" i="7"/>
  <c r="AB56" i="8"/>
  <c r="D60" i="2"/>
  <c r="E18" i="6"/>
  <c r="AA32" i="6"/>
  <c r="F16" i="2"/>
  <c r="E87" i="6"/>
  <c r="H58" i="7"/>
  <c r="AA66" i="8"/>
  <c r="G87" i="7"/>
  <c r="E90" i="8"/>
  <c r="F86" i="2"/>
  <c r="AD32" i="8"/>
  <c r="F34" i="6"/>
  <c r="H84" i="7"/>
  <c r="AB46" i="6"/>
  <c r="AC78" i="8"/>
  <c r="D41" i="7"/>
  <c r="C85" i="8"/>
  <c r="AC56" i="8"/>
  <c r="AD78" i="8"/>
  <c r="E82" i="2"/>
  <c r="AD80" i="8"/>
  <c r="AD12" i="6"/>
  <c r="AA16" i="8"/>
  <c r="H9" i="7"/>
  <c r="D21" i="6"/>
  <c r="H19" i="8"/>
  <c r="C60" i="8"/>
  <c r="AB19" i="8"/>
  <c r="G65" i="8"/>
  <c r="F46" i="2"/>
  <c r="D22" i="2"/>
  <c r="G84" i="7"/>
  <c r="AA44" i="8"/>
  <c r="E22" i="8"/>
  <c r="D60" i="8"/>
  <c r="AD34" i="8"/>
  <c r="AD19" i="7"/>
  <c r="AC15" i="6"/>
  <c r="F12" i="6"/>
  <c r="H43" i="2"/>
  <c r="H37" i="2"/>
  <c r="G59" i="6"/>
  <c r="C85" i="6"/>
  <c r="AA21" i="6"/>
  <c r="AD40" i="6"/>
  <c r="F90" i="6"/>
  <c r="H92" i="6"/>
  <c r="G39" i="6"/>
  <c r="H42" i="7"/>
  <c r="H58" i="8"/>
  <c r="H90" i="7"/>
  <c r="H82" i="8"/>
  <c r="AC57" i="8"/>
  <c r="AA39" i="6"/>
  <c r="H88" i="8"/>
  <c r="F15" i="6"/>
  <c r="AD37" i="6"/>
  <c r="H10" i="8"/>
  <c r="H85" i="6"/>
  <c r="H34" i="8"/>
  <c r="AA15" i="8"/>
  <c r="G9" i="7"/>
  <c r="H40" i="8"/>
  <c r="F39" i="6"/>
  <c r="G69" i="8"/>
  <c r="E19" i="6"/>
  <c r="H37" i="7"/>
  <c r="E89" i="8"/>
  <c r="AD9" i="8"/>
  <c r="C84" i="2"/>
  <c r="F16" i="8"/>
  <c r="D61" i="6"/>
  <c r="H69" i="8"/>
  <c r="G14" i="7"/>
  <c r="C16" i="6"/>
  <c r="C10" i="8"/>
  <c r="G83" i="8"/>
  <c r="C78" i="7"/>
  <c r="AD14" i="6"/>
  <c r="C12" i="2"/>
  <c r="AD40" i="8"/>
  <c r="H36" i="8"/>
  <c r="H80" i="7"/>
  <c r="H84" i="8"/>
  <c r="AB44" i="6"/>
  <c r="D16" i="2"/>
  <c r="C59" i="6"/>
  <c r="F9" i="7"/>
  <c r="H9" i="2"/>
  <c r="F55" i="8"/>
  <c r="AD88" i="8"/>
  <c r="H64" i="7"/>
  <c r="AD10" i="6"/>
  <c r="G23" i="2"/>
  <c r="G15" i="6"/>
  <c r="F33" i="7"/>
  <c r="F80" i="6"/>
  <c r="F82" i="2"/>
  <c r="G87" i="6"/>
  <c r="F69" i="6"/>
  <c r="AA11" i="7"/>
  <c r="F44" i="7"/>
  <c r="AA18" i="8"/>
  <c r="AC67" i="7"/>
  <c r="AD69" i="7"/>
  <c r="F81" i="2"/>
  <c r="D43" i="6"/>
  <c r="AC11" i="7"/>
  <c r="F61" i="6"/>
  <c r="H13" i="2"/>
  <c r="G43" i="7"/>
  <c r="AD58" i="8"/>
  <c r="C23" i="7"/>
  <c r="G20" i="6"/>
  <c r="AB38" i="7"/>
  <c r="AA14" i="8"/>
  <c r="AB58" i="7"/>
  <c r="G16" i="2"/>
  <c r="H85" i="7"/>
  <c r="H19" i="2"/>
  <c r="G64" i="7"/>
  <c r="G85" i="8"/>
  <c r="F86" i="6"/>
  <c r="C78" i="8"/>
  <c r="AA13" i="8"/>
  <c r="G36" i="6"/>
  <c r="D60" i="7"/>
  <c r="AA62" i="8"/>
  <c r="F38" i="7"/>
  <c r="E86" i="8"/>
  <c r="D38" i="2"/>
  <c r="AB69" i="8"/>
  <c r="AA14" i="7"/>
  <c r="F38" i="2"/>
  <c r="AC9" i="7"/>
  <c r="F12" i="7"/>
  <c r="AA86" i="8"/>
  <c r="D32" i="7"/>
  <c r="E38" i="8"/>
  <c r="D10" i="2"/>
  <c r="H69" i="6"/>
  <c r="D12" i="6"/>
  <c r="AD33" i="7"/>
  <c r="H32" i="6"/>
  <c r="H83" i="7"/>
  <c r="C65" i="8"/>
  <c r="AD36" i="6"/>
  <c r="AC36" i="8"/>
  <c r="AC58" i="7"/>
  <c r="E56" i="2"/>
  <c r="AD21" i="6"/>
  <c r="E80" i="2"/>
  <c r="C32" i="8"/>
  <c r="AC33" i="8"/>
  <c r="E86" i="2"/>
  <c r="G90" i="7"/>
  <c r="D63" i="7"/>
  <c r="AA87" i="8"/>
  <c r="D60" i="6"/>
  <c r="H55" i="8"/>
  <c r="G59" i="8"/>
  <c r="G84" i="8"/>
  <c r="C88" i="2"/>
  <c r="F45" i="7"/>
  <c r="AC59" i="8"/>
  <c r="E57" i="2"/>
  <c r="E65" i="2"/>
  <c r="C45" i="8"/>
  <c r="AC60" i="8"/>
  <c r="C79" i="8"/>
  <c r="AB10" i="7"/>
  <c r="D63" i="2"/>
  <c r="E11" i="6"/>
  <c r="D87" i="2"/>
  <c r="C57" i="2"/>
  <c r="AB19" i="7"/>
  <c r="D10" i="6"/>
  <c r="D11" i="8"/>
  <c r="H34" i="6"/>
  <c r="D15" i="2"/>
  <c r="C45" i="6"/>
  <c r="D39" i="2"/>
  <c r="AA23" i="6"/>
  <c r="E82" i="6"/>
  <c r="D45" i="2"/>
  <c r="AA59" i="7"/>
  <c r="F84" i="6"/>
  <c r="AB35" i="7"/>
  <c r="H22" i="6"/>
  <c r="AD21" i="8"/>
  <c r="D14" i="6"/>
  <c r="G20" i="7"/>
  <c r="D40" i="6"/>
  <c r="C10" i="7"/>
  <c r="AA23" i="8"/>
  <c r="AB14" i="6"/>
  <c r="C22" i="8"/>
  <c r="G67" i="8"/>
  <c r="D35" i="8"/>
  <c r="C90" i="2"/>
  <c r="G44" i="7"/>
  <c r="C10" i="6"/>
  <c r="AD62" i="8"/>
  <c r="F62" i="2"/>
  <c r="H89" i="2"/>
  <c r="D17" i="2"/>
  <c r="E59" i="6"/>
  <c r="E60" i="6"/>
  <c r="F91" i="6"/>
  <c r="C41" i="7"/>
  <c r="AD20" i="8"/>
  <c r="D36" i="2"/>
  <c r="AD68" i="8"/>
  <c r="F90" i="2"/>
  <c r="E19" i="7"/>
  <c r="AB33" i="6"/>
  <c r="E32" i="7"/>
  <c r="G89" i="6"/>
  <c r="C37" i="6"/>
  <c r="E84" i="6"/>
  <c r="F67" i="6"/>
  <c r="G61" i="7"/>
  <c r="D22" i="7"/>
  <c r="F32" i="8"/>
  <c r="AD40" i="7"/>
  <c r="C80" i="8"/>
  <c r="D58" i="7"/>
  <c r="E14" i="2"/>
  <c r="C35" i="7"/>
  <c r="F59" i="6"/>
  <c r="H67" i="7"/>
  <c r="H35" i="2"/>
  <c r="E87" i="7"/>
  <c r="G20" i="2"/>
  <c r="C17" i="8"/>
  <c r="F10" i="6"/>
  <c r="E92" i="7"/>
  <c r="AD56" i="7"/>
  <c r="AB32" i="8"/>
  <c r="AD90" i="8"/>
  <c r="AD42" i="7"/>
  <c r="H21" i="2"/>
  <c r="AA63" i="7"/>
  <c r="E46" i="2"/>
  <c r="H33" i="7"/>
  <c r="G11" i="8"/>
  <c r="E66" i="8"/>
  <c r="AB22" i="6"/>
  <c r="AC86" i="8"/>
  <c r="H36" i="7"/>
  <c r="F89" i="8"/>
  <c r="G81" i="2"/>
  <c r="F61" i="7"/>
  <c r="F34" i="2"/>
  <c r="AA17" i="6"/>
  <c r="C92" i="6"/>
  <c r="G15" i="8"/>
  <c r="F36" i="8"/>
  <c r="F22" i="7"/>
  <c r="F79" i="7"/>
  <c r="H32" i="2"/>
  <c r="F19" i="8"/>
  <c r="AD37" i="8"/>
  <c r="G60" i="6"/>
  <c r="G10" i="6"/>
  <c r="AC12" i="6"/>
  <c r="G18" i="6"/>
  <c r="E39" i="2"/>
  <c r="F10" i="8"/>
  <c r="G43" i="8"/>
  <c r="AD61" i="8"/>
  <c r="AD39" i="6"/>
  <c r="G61" i="8"/>
  <c r="AC16" i="7"/>
  <c r="C81" i="8"/>
  <c r="C21" i="6"/>
  <c r="H59" i="7"/>
  <c r="AA85" i="8"/>
  <c r="G32" i="8"/>
  <c r="G61" i="2"/>
  <c r="F58" i="8"/>
  <c r="AC23" i="8"/>
  <c r="G85" i="2"/>
  <c r="E20" i="7"/>
  <c r="C42" i="7"/>
  <c r="F19" i="7"/>
  <c r="AD41" i="7"/>
  <c r="AD19" i="8"/>
  <c r="G58" i="6"/>
  <c r="D9" i="8"/>
  <c r="AB41" i="8"/>
  <c r="H14" i="6"/>
  <c r="D15" i="8"/>
  <c r="C68" i="2"/>
  <c r="AD33" i="6"/>
  <c r="D57" i="8"/>
  <c r="AC62" i="7"/>
  <c r="G38" i="8"/>
  <c r="AA46" i="7"/>
  <c r="D59" i="2"/>
  <c r="AC64" i="7"/>
  <c r="D22" i="6"/>
  <c r="AB89" i="8"/>
  <c r="AD34" i="6"/>
  <c r="AD33" i="8"/>
  <c r="C44" i="2"/>
  <c r="G38" i="7"/>
  <c r="F67" i="2"/>
  <c r="C36" i="7"/>
  <c r="H15" i="6"/>
  <c r="C37" i="2"/>
  <c r="AB67" i="8"/>
  <c r="C55" i="8"/>
  <c r="D39" i="8"/>
  <c r="C36" i="2"/>
  <c r="G62" i="7"/>
  <c r="F91" i="2"/>
  <c r="C66" i="2"/>
  <c r="H86" i="2"/>
  <c r="AC13" i="7"/>
  <c r="D58" i="2"/>
  <c r="C81" i="6"/>
  <c r="AA40" i="6"/>
  <c r="H82" i="2"/>
  <c r="AC17" i="7"/>
  <c r="D38" i="7"/>
  <c r="E83" i="2"/>
  <c r="AA55" i="7"/>
  <c r="H22" i="2"/>
  <c r="E35" i="7"/>
  <c r="AA16" i="6"/>
  <c r="D46" i="2"/>
  <c r="G57" i="6"/>
  <c r="C69" i="7"/>
  <c r="E58" i="6"/>
  <c r="D21" i="2"/>
  <c r="E39" i="7"/>
  <c r="AB16" i="7"/>
  <c r="F12" i="8"/>
  <c r="AB42" i="7"/>
  <c r="F92" i="7"/>
  <c r="AD34" i="7"/>
  <c r="E12" i="2"/>
  <c r="G39" i="7"/>
  <c r="E38" i="6"/>
  <c r="G45" i="7"/>
  <c r="H10" i="7"/>
  <c r="H62" i="7"/>
  <c r="E44" i="2"/>
  <c r="G85" i="7"/>
  <c r="E68" i="2"/>
  <c r="H42" i="8"/>
  <c r="AC9" i="8"/>
  <c r="AB84" i="8"/>
  <c r="E17" i="2"/>
  <c r="AB20" i="7"/>
  <c r="H80" i="2"/>
  <c r="D42" i="7"/>
  <c r="E20" i="2"/>
  <c r="D80" i="7"/>
  <c r="H46" i="7"/>
  <c r="E14" i="8"/>
  <c r="H34" i="2"/>
  <c r="H66" i="8"/>
  <c r="G21" i="8"/>
  <c r="AB36" i="8"/>
  <c r="E9" i="2"/>
  <c r="E46" i="7"/>
  <c r="C17" i="2"/>
  <c r="E55" i="8"/>
  <c r="C66" i="6"/>
  <c r="E13" i="8"/>
  <c r="F88" i="8"/>
  <c r="H84" i="6"/>
  <c r="AB12" i="8"/>
  <c r="C39" i="2"/>
  <c r="E62" i="7"/>
  <c r="C18" i="2"/>
  <c r="H59" i="6"/>
  <c r="D10" i="7"/>
  <c r="AD15" i="7"/>
  <c r="H22" i="7"/>
  <c r="D86" i="2"/>
  <c r="H12" i="8"/>
  <c r="AA45" i="8"/>
  <c r="AD89" i="8"/>
  <c r="AC36" i="7"/>
  <c r="F40" i="6"/>
  <c r="AD11" i="6"/>
  <c r="F64" i="6"/>
  <c r="F60" i="2"/>
  <c r="AA60" i="7"/>
  <c r="AC87" i="8"/>
  <c r="G60" i="8"/>
  <c r="E22" i="2"/>
  <c r="H60" i="8"/>
  <c r="C23" i="8"/>
  <c r="E18" i="8"/>
  <c r="C16" i="2"/>
  <c r="D14" i="8"/>
  <c r="F39" i="2"/>
  <c r="E21" i="7"/>
  <c r="H21" i="6"/>
  <c r="D20" i="7"/>
  <c r="AC84" i="8"/>
  <c r="E17" i="8"/>
  <c r="E42" i="8"/>
  <c r="C40" i="2"/>
  <c r="G56" i="6"/>
  <c r="E85" i="8"/>
  <c r="AC12" i="7"/>
  <c r="AA12" i="6"/>
  <c r="D82" i="2"/>
  <c r="AB18" i="8"/>
  <c r="AB15" i="6"/>
  <c r="D88" i="8"/>
  <c r="G34" i="2"/>
  <c r="C43" i="8"/>
  <c r="G82" i="2"/>
  <c r="AA65" i="8"/>
  <c r="E41" i="2"/>
  <c r="F63" i="7"/>
  <c r="E69" i="8"/>
  <c r="G60" i="7"/>
  <c r="D44" i="2"/>
  <c r="AB66" i="8"/>
  <c r="AB23" i="6"/>
  <c r="D64" i="8"/>
  <c r="F65" i="2"/>
  <c r="D39" i="6"/>
  <c r="E69" i="6"/>
  <c r="F43" i="2"/>
  <c r="AB59" i="7"/>
  <c r="D78" i="6"/>
  <c r="D59" i="8"/>
  <c r="C58" i="2"/>
  <c r="D56" i="8"/>
  <c r="F89" i="2"/>
  <c r="D55" i="6"/>
  <c r="AD65" i="8"/>
  <c r="G80" i="2"/>
  <c r="AA33" i="8"/>
  <c r="G32" i="2"/>
  <c r="E45" i="8"/>
  <c r="G19" i="7"/>
  <c r="AD79" i="8"/>
  <c r="AD14" i="7"/>
  <c r="F90" i="7"/>
  <c r="G90" i="6"/>
  <c r="E69" i="7"/>
  <c r="AC42" i="6"/>
  <c r="C11" i="8"/>
  <c r="E61" i="7"/>
  <c r="E20" i="8"/>
  <c r="AB56" i="7"/>
  <c r="AA88" i="8"/>
  <c r="E89" i="6"/>
  <c r="D61" i="8"/>
  <c r="D82" i="6"/>
  <c r="AB59" i="8"/>
  <c r="H60" i="6"/>
  <c r="AB15" i="8"/>
  <c r="E23" i="2"/>
  <c r="C67" i="2"/>
  <c r="AA20" i="7"/>
  <c r="F37" i="6"/>
  <c r="G12" i="8"/>
  <c r="H62" i="6"/>
  <c r="F21" i="8"/>
  <c r="G14" i="2"/>
  <c r="AA40" i="7"/>
  <c r="H15" i="2"/>
  <c r="AA56" i="7"/>
  <c r="D55" i="2"/>
  <c r="G17" i="6"/>
  <c r="G13" i="2"/>
  <c r="F57" i="7"/>
  <c r="AC36" i="6"/>
  <c r="AA16" i="7"/>
  <c r="G62" i="2"/>
  <c r="AA32" i="7"/>
  <c r="F88" i="2"/>
  <c r="G61" i="6"/>
  <c r="D62" i="2"/>
  <c r="AB37" i="8"/>
  <c r="D79" i="2"/>
  <c r="E69" i="2"/>
  <c r="G65" i="2"/>
  <c r="F41" i="7"/>
  <c r="C9" i="6"/>
  <c r="E39" i="8"/>
  <c r="C42" i="8"/>
  <c r="F78" i="6"/>
  <c r="H57" i="8"/>
  <c r="F82" i="6"/>
  <c r="C34" i="7"/>
  <c r="E9" i="6"/>
  <c r="F37" i="7"/>
  <c r="C43" i="2"/>
  <c r="AC61" i="8"/>
  <c r="G66" i="2"/>
  <c r="E59" i="7"/>
  <c r="AC40" i="6"/>
  <c r="AC37" i="7"/>
  <c r="H46" i="8"/>
  <c r="D32" i="2"/>
  <c r="G33" i="7"/>
  <c r="C14" i="2"/>
  <c r="H23" i="2"/>
  <c r="G10" i="8"/>
  <c r="G18" i="2"/>
  <c r="D79" i="7"/>
  <c r="D88" i="7"/>
  <c r="C19" i="2"/>
  <c r="AC66" i="7"/>
  <c r="C62" i="2"/>
  <c r="H43" i="7"/>
  <c r="D9" i="2"/>
  <c r="C13" i="7"/>
  <c r="C23" i="2"/>
  <c r="D36" i="8"/>
  <c r="D41" i="6"/>
  <c r="H90" i="2"/>
  <c r="G67" i="7"/>
  <c r="F18" i="2"/>
  <c r="F80" i="8"/>
  <c r="AB13" i="6"/>
  <c r="AB21" i="6"/>
  <c r="D13" i="8"/>
  <c r="G16" i="7"/>
  <c r="AC67" i="8"/>
  <c r="G87" i="8"/>
</calcChain>
</file>

<file path=xl/sharedStrings.xml><?xml version="1.0" encoding="utf-8"?>
<sst xmlns="http://schemas.openxmlformats.org/spreadsheetml/2006/main" count="7212" uniqueCount="653">
  <si>
    <t>15I13</t>
  </si>
  <si>
    <t>TÊN HỌC PHẦN : ANH VĂN …………  *    ENG ……... * SỐ TÍN CHỈ :2</t>
  </si>
  <si>
    <t>Sinh viên nào  không có tên trong danh sách, kính đề nghị GiẢNG VIÊN thông báo sinh viên đến Phòng đào tạo để bổ sung vào DS lớp</t>
  </si>
  <si>
    <t>TÊN GIẢNG VIÊN :……………………………………………Đơn vị công tác:……….…….Đ Thoại:……………………..</t>
  </si>
  <si>
    <t>STT</t>
  </si>
  <si>
    <t>BỘ GIÁO DỤC &amp; ĐÀO TẠO</t>
  </si>
  <si>
    <t>TRƯỜNG ĐHDL DUY TÂN</t>
  </si>
  <si>
    <t>LỚP AV:</t>
  </si>
  <si>
    <t>MÃ
SINH VIÊN</t>
  </si>
  <si>
    <t>HỌ VÀ</t>
  </si>
  <si>
    <t>TÊN</t>
  </si>
  <si>
    <t>NGÀY
SINH</t>
  </si>
  <si>
    <t>LỚP</t>
  </si>
  <si>
    <t>LỚP AV</t>
  </si>
  <si>
    <t>ĐIỂM QUÁ TRÌNH HỌC TẬP</t>
  </si>
  <si>
    <t>ĐIỂM KTHP</t>
  </si>
  <si>
    <t>GHI
CHÚ</t>
  </si>
  <si>
    <t>....%</t>
  </si>
  <si>
    <t>H1</t>
  </si>
  <si>
    <t>H2</t>
  </si>
  <si>
    <t>H3</t>
  </si>
  <si>
    <t>...%</t>
  </si>
  <si>
    <t>TRƯỞNG KHOA</t>
  </si>
  <si>
    <t>GIẢNG VIÊN BỘ MÔN</t>
  </si>
  <si>
    <t>(ký, ghi rõ họ tên)</t>
  </si>
  <si>
    <t>Ghi chú :</t>
  </si>
  <si>
    <t xml:space="preserve">  - Sau khi kết thúc môn học, Giảng viên phải thông báo kết quả điểm học phần đến toàn thể sinh viên.</t>
  </si>
  <si>
    <t xml:space="preserve">  - Giảng viên không được chỉnh sửa sau khi đã thông báo điểm.</t>
  </si>
  <si>
    <t xml:space="preserve">  - Khi bổ sung danh sách, giảng viên phải ghi đầy đủ các trường dữ liệu, mã số, họ tên, ngày sinh, lớp.</t>
  </si>
  <si>
    <t xml:space="preserve">  - Giảng viên gửi về Phòng Đào Tạo trước 1 ngày sau  khi  kết  thức môn học (không kể ngày nghỉ).          </t>
  </si>
  <si>
    <t>Đà Nẵng, ngày… tháng…năm 20...</t>
  </si>
  <si>
    <t>Chuyên cần
(A )</t>
  </si>
  <si>
    <t>Kiểm tra thường kỳ
(Q)</t>
  </si>
  <si>
    <t>Bài tập về nhà
(H)</t>
  </si>
  <si>
    <t xml:space="preserve">Thái độ, nhận thức
(P) </t>
  </si>
  <si>
    <t>Thực hành
(L)</t>
  </si>
  <si>
    <t>Kiểm tra giữa  kỳ
(M)</t>
  </si>
  <si>
    <t>BT thu hoạch cá nhân
(I)</t>
  </si>
  <si>
    <t>BT thu hoạch nhóm
(G)</t>
  </si>
  <si>
    <t>Kiểm tra cuối kỳ
(F)</t>
  </si>
  <si>
    <t>Q1</t>
  </si>
  <si>
    <t>Q2</t>
  </si>
  <si>
    <t>Q3</t>
  </si>
  <si>
    <t>L1</t>
  </si>
  <si>
    <t>L2</t>
  </si>
  <si>
    <t>L3</t>
  </si>
  <si>
    <t>15E30</t>
  </si>
  <si>
    <t>15E39</t>
  </si>
  <si>
    <t>15E49</t>
  </si>
  <si>
    <t xml:space="preserve">DANH SÁCH THEO DÕI SINH VIÊN LÊN LỚP * HỌC KỲ 1 * NĂM : 2012 - 2013 </t>
  </si>
  <si>
    <t>1/</t>
  </si>
  <si>
    <t>2/</t>
  </si>
  <si>
    <t>3/</t>
  </si>
  <si>
    <t>4/</t>
  </si>
  <si>
    <t xml:space="preserve">    phòng đào tạo sẽ in lại danh sách mới cho giảng viên.</t>
  </si>
  <si>
    <t xml:space="preserve">  - Đây là danh sách điểm danh tạm thời, sau khi có kết quả xử lý học tập năm 2011 - 2012</t>
  </si>
  <si>
    <t>2</t>
  </si>
  <si>
    <t>4</t>
  </si>
  <si>
    <t>6</t>
  </si>
  <si>
    <t>ĐIỂM</t>
  </si>
  <si>
    <t xml:space="preserve">    BỘ GIÁO DỤC &amp; ĐÀO TẠO</t>
  </si>
  <si>
    <t>DANH SÁCH SINH VIÊN DỰ THI KTHP</t>
  </si>
  <si>
    <t xml:space="preserve">   TRƯỜNG ĐH DUY TÂN</t>
  </si>
  <si>
    <t>Số TC</t>
  </si>
  <si>
    <t>:</t>
  </si>
  <si>
    <t xml:space="preserve">Học kỳ </t>
  </si>
  <si>
    <t>Lần thi</t>
  </si>
  <si>
    <t>MSV</t>
  </si>
  <si>
    <t>HỌC VÀ</t>
  </si>
  <si>
    <t>SỐ 
TỜ</t>
  </si>
  <si>
    <t>KÝ TÊN</t>
  </si>
  <si>
    <t>GHI CHÚ</t>
  </si>
  <si>
    <t>SỐ</t>
  </si>
  <si>
    <t>CHỮ</t>
  </si>
  <si>
    <t>Số SV vắng:…… Đình chỉ:…….. Tổng số bài:…….. Tổng số tờ:………</t>
  </si>
  <si>
    <t xml:space="preserve">      LẬP BẢNG                         GIÁM THỊ            GIÁM KHẢO 1            GIÁM KHẢO 2                LÃNH ĐẠO KHOA</t>
  </si>
  <si>
    <t xml:space="preserve">  Phạm Ngọc Tĩnh</t>
  </si>
  <si>
    <t>302/1-15-58</t>
  </si>
  <si>
    <t>LỚP MÔN HỌC</t>
  </si>
  <si>
    <t>LỚP SINH HOẠT</t>
  </si>
  <si>
    <t>Trần Trung Mai</t>
  </si>
  <si>
    <t xml:space="preserve">      LẬP BẢNG                    GIÁM THỊ            GIÁM KHẢO 1            GIÁM KHẢO 2                TT KHẢO THÍ&amp;ĐBCL</t>
  </si>
  <si>
    <t>Bảo</t>
  </si>
  <si>
    <t>Thanh</t>
  </si>
  <si>
    <t>Quốc</t>
  </si>
  <si>
    <t>Chi</t>
  </si>
  <si>
    <t>Hùng</t>
  </si>
  <si>
    <t>Đức</t>
  </si>
  <si>
    <t>Đạt</t>
  </si>
  <si>
    <t>Thành</t>
  </si>
  <si>
    <t>Giang</t>
  </si>
  <si>
    <t>Hạ</t>
  </si>
  <si>
    <t>Hà</t>
  </si>
  <si>
    <t>Hằng</t>
  </si>
  <si>
    <t>Hiếu</t>
  </si>
  <si>
    <t>Hòa</t>
  </si>
  <si>
    <t>Hoàng</t>
  </si>
  <si>
    <t>Hồng</t>
  </si>
  <si>
    <t>Huy</t>
  </si>
  <si>
    <t>Hưng</t>
  </si>
  <si>
    <t>Hương</t>
  </si>
  <si>
    <t>Hữu</t>
  </si>
  <si>
    <t>Khoa</t>
  </si>
  <si>
    <t>Lộc</t>
  </si>
  <si>
    <t>Ly</t>
  </si>
  <si>
    <t>Minh</t>
  </si>
  <si>
    <t>Xuân</t>
  </si>
  <si>
    <t>Nhân</t>
  </si>
  <si>
    <t>Phương</t>
  </si>
  <si>
    <t>Huỳnh</t>
  </si>
  <si>
    <t>Sơn</t>
  </si>
  <si>
    <t>Tâm</t>
  </si>
  <si>
    <t>Ngọc</t>
  </si>
  <si>
    <t>Trung</t>
  </si>
  <si>
    <t>Dương</t>
  </si>
  <si>
    <t>Tú</t>
  </si>
  <si>
    <t>Anh</t>
  </si>
  <si>
    <t>Tuấn</t>
  </si>
  <si>
    <t>Uyên</t>
  </si>
  <si>
    <t>Vân</t>
  </si>
  <si>
    <t>Việt</t>
  </si>
  <si>
    <t>Vương</t>
  </si>
  <si>
    <t>Thuận</t>
  </si>
  <si>
    <t>Phước</t>
  </si>
  <si>
    <t>Nguyên</t>
  </si>
  <si>
    <t>Dung</t>
  </si>
  <si>
    <t>An</t>
  </si>
  <si>
    <t>Thuỷ</t>
  </si>
  <si>
    <t>Thương</t>
  </si>
  <si>
    <t>Vy</t>
  </si>
  <si>
    <t>Khánh</t>
  </si>
  <si>
    <t>Lưu</t>
  </si>
  <si>
    <t>Nhi</t>
  </si>
  <si>
    <t>Hạnh</t>
  </si>
  <si>
    <t>Ni</t>
  </si>
  <si>
    <t>Phú</t>
  </si>
  <si>
    <t>Thư</t>
  </si>
  <si>
    <t>Châu</t>
  </si>
  <si>
    <t>Linh</t>
  </si>
  <si>
    <t>Trinh</t>
  </si>
  <si>
    <t>Xuyến</t>
  </si>
  <si>
    <t>Thảo</t>
  </si>
  <si>
    <t>Công</t>
  </si>
  <si>
    <t>Lý</t>
  </si>
  <si>
    <t>Nga</t>
  </si>
  <si>
    <t>Nghĩa</t>
  </si>
  <si>
    <t>Mai</t>
  </si>
  <si>
    <t>Trâm</t>
  </si>
  <si>
    <t>Nguyễn Minh</t>
  </si>
  <si>
    <t>Tuyền</t>
  </si>
  <si>
    <t>Lam</t>
  </si>
  <si>
    <t>Liên</t>
  </si>
  <si>
    <t>Na</t>
  </si>
  <si>
    <t>Lan</t>
  </si>
  <si>
    <t>Phúc</t>
  </si>
  <si>
    <t>Phượng</t>
  </si>
  <si>
    <t>Vi</t>
  </si>
  <si>
    <t>Phi</t>
  </si>
  <si>
    <t>301</t>
  </si>
  <si>
    <t>303</t>
  </si>
  <si>
    <t>Huệ</t>
  </si>
  <si>
    <t>Trang</t>
  </si>
  <si>
    <t>Ánh</t>
  </si>
  <si>
    <t>Duyên</t>
  </si>
  <si>
    <t>Lê Hoàng</t>
  </si>
  <si>
    <t>Hiền</t>
  </si>
  <si>
    <t>Hoa</t>
  </si>
  <si>
    <t>Huyền</t>
  </si>
  <si>
    <t>Quỳnh</t>
  </si>
  <si>
    <t>Ngân</t>
  </si>
  <si>
    <t>Nguyệt</t>
  </si>
  <si>
    <t>Thăng</t>
  </si>
  <si>
    <t>Thu</t>
  </si>
  <si>
    <t>Yến</t>
  </si>
  <si>
    <t>Kiều</t>
  </si>
  <si>
    <t>Nhung</t>
  </si>
  <si>
    <t>Thiện</t>
  </si>
  <si>
    <t>Nguyễn Quỳnh</t>
  </si>
  <si>
    <t>Tiên</t>
  </si>
  <si>
    <t>Quyên</t>
  </si>
  <si>
    <t>Thủy</t>
  </si>
  <si>
    <t>Như</t>
  </si>
  <si>
    <t>Nguyễn Thu</t>
  </si>
  <si>
    <t>Diễm</t>
  </si>
  <si>
    <t>My</t>
  </si>
  <si>
    <t>Nguyễn Công</t>
  </si>
  <si>
    <t>Diệu</t>
  </si>
  <si>
    <t>Lê Khánh</t>
  </si>
  <si>
    <t>Trúc</t>
  </si>
  <si>
    <t>Ái</t>
  </si>
  <si>
    <t>Quân</t>
  </si>
  <si>
    <t>Thạnh</t>
  </si>
  <si>
    <t>Ân</t>
  </si>
  <si>
    <t>Hào</t>
  </si>
  <si>
    <t>Phạm Thanh</t>
  </si>
  <si>
    <t>Lê Minh</t>
  </si>
  <si>
    <t>Sương</t>
  </si>
  <si>
    <t>Lài</t>
  </si>
  <si>
    <t>Phụng</t>
  </si>
  <si>
    <t>Tuyết</t>
  </si>
  <si>
    <t>Hiệp</t>
  </si>
  <si>
    <t>Thọ</t>
  </si>
  <si>
    <t>Dũng</t>
  </si>
  <si>
    <t>Phạm Nhật</t>
  </si>
  <si>
    <t>Hảo</t>
  </si>
  <si>
    <t>Ý</t>
  </si>
  <si>
    <t>1</t>
  </si>
  <si>
    <t>Trần Thảo</t>
  </si>
  <si>
    <t>Hường</t>
  </si>
  <si>
    <t>Trần Như</t>
  </si>
  <si>
    <t>Nguyễn Phương</t>
  </si>
  <si>
    <t>Nguyễn Bích</t>
  </si>
  <si>
    <t>Nhã</t>
  </si>
  <si>
    <t>305</t>
  </si>
  <si>
    <t>Thi</t>
  </si>
  <si>
    <t>Viên</t>
  </si>
  <si>
    <t>Nữ</t>
  </si>
  <si>
    <t>Hoà</t>
  </si>
  <si>
    <t>Nguyễn Kim</t>
  </si>
  <si>
    <t>Âu</t>
  </si>
  <si>
    <t>Kỳ</t>
  </si>
  <si>
    <t>Nguyễn Quang</t>
  </si>
  <si>
    <t>Tươi</t>
  </si>
  <si>
    <t>Nguyễn Thanh</t>
  </si>
  <si>
    <t>Nguyễn Ngọc</t>
  </si>
  <si>
    <t>Trần Phương</t>
  </si>
  <si>
    <t>Nguyễn Việt</t>
  </si>
  <si>
    <t>Chương</t>
  </si>
  <si>
    <t>Nguyễn Quốc</t>
  </si>
  <si>
    <t>Lê Thành</t>
  </si>
  <si>
    <t>Dư</t>
  </si>
  <si>
    <t>Lê Văn</t>
  </si>
  <si>
    <t>Nguyễn Anh</t>
  </si>
  <si>
    <t>Nguyễn Thành</t>
  </si>
  <si>
    <t>Tuyên</t>
  </si>
  <si>
    <t>Lành</t>
  </si>
  <si>
    <t>Nguyễn Thảo</t>
  </si>
  <si>
    <t>Nguyễn Thị Yến</t>
  </si>
  <si>
    <t>Nguyễn Hồng</t>
  </si>
  <si>
    <t>Nguyễn Thị Mỹ</t>
  </si>
  <si>
    <t>Trần Quốc</t>
  </si>
  <si>
    <t>Nghi</t>
  </si>
  <si>
    <t>Nguyễn Như</t>
  </si>
  <si>
    <t>Trần Hà</t>
  </si>
  <si>
    <t>Hiển</t>
  </si>
  <si>
    <t>Hồ Thiên</t>
  </si>
  <si>
    <t>Vũ Anh</t>
  </si>
  <si>
    <t>Trần Linh</t>
  </si>
  <si>
    <t>302</t>
  </si>
  <si>
    <t>Võ Đức</t>
  </si>
  <si>
    <t>Nguyễn Hà</t>
  </si>
  <si>
    <t>Nguyễn Hoài</t>
  </si>
  <si>
    <t>Nguyễn Thị Thanh</t>
  </si>
  <si>
    <t>Nguyễn Đình</t>
  </si>
  <si>
    <t>Nguyễn Thị Bích</t>
  </si>
  <si>
    <t>Văn Quốc</t>
  </si>
  <si>
    <t>Hàn</t>
  </si>
  <si>
    <t>Lê Phước</t>
  </si>
  <si>
    <t>Đạo</t>
  </si>
  <si>
    <t>Huyên</t>
  </si>
  <si>
    <t>Lê Hoài</t>
  </si>
  <si>
    <t>Trần Công</t>
  </si>
  <si>
    <t>Phấn</t>
  </si>
  <si>
    <t>Phan Minh</t>
  </si>
  <si>
    <t>Nguyễn Thị</t>
  </si>
  <si>
    <t>Phan Thanh</t>
  </si>
  <si>
    <t>Võ Minh</t>
  </si>
  <si>
    <t>Trương Thiên</t>
  </si>
  <si>
    <t>Đặng Thị Ngọc</t>
  </si>
  <si>
    <t>Trứ</t>
  </si>
  <si>
    <t>Võ Hoài</t>
  </si>
  <si>
    <t>Nguyễn Đức</t>
  </si>
  <si>
    <t>Đặng Huyền</t>
  </si>
  <si>
    <t>Hà Như</t>
  </si>
  <si>
    <t>Võ Thị Mỹ</t>
  </si>
  <si>
    <t>Trần Thị Phương</t>
  </si>
  <si>
    <t>Trần Thị</t>
  </si>
  <si>
    <t>Trần Quỳnh</t>
  </si>
  <si>
    <t>Lê Thị Mỹ</t>
  </si>
  <si>
    <t>Lê Thị Ngọc</t>
  </si>
  <si>
    <t>Hoàng Thái</t>
  </si>
  <si>
    <t>Nguyễn Lan</t>
  </si>
  <si>
    <t>Lê Thị</t>
  </si>
  <si>
    <t>Phan Như</t>
  </si>
  <si>
    <t>Hoàng Công</t>
  </si>
  <si>
    <t>Ngô Anh</t>
  </si>
  <si>
    <t/>
  </si>
  <si>
    <t>404</t>
  </si>
  <si>
    <t>405</t>
  </si>
  <si>
    <t>Trần Văn</t>
  </si>
  <si>
    <t xml:space="preserve">Trần </t>
  </si>
  <si>
    <t>Lê Quang</t>
  </si>
  <si>
    <t>Nguyễn Tấn</t>
  </si>
  <si>
    <t>Trương Hồng</t>
  </si>
  <si>
    <t>Nguyễn Thị Quỳnh</t>
  </si>
  <si>
    <t>Nguyễn Thị Thu</t>
  </si>
  <si>
    <t>Lương Đức</t>
  </si>
  <si>
    <t>Lê Hồng</t>
  </si>
  <si>
    <t>Phan Nhật</t>
  </si>
  <si>
    <t>Võ Thị Mai</t>
  </si>
  <si>
    <t>306</t>
  </si>
  <si>
    <t>206</t>
  </si>
  <si>
    <t>Trần Thị Yến</t>
  </si>
  <si>
    <t>Thụ</t>
  </si>
  <si>
    <t>Nợ HP</t>
  </si>
  <si>
    <t>DANH SÁCH SINH VIÊN DỰ THI KTHP 2017-2018</t>
  </si>
  <si>
    <t>Trần Thị Kim</t>
  </si>
  <si>
    <t>Trần Thị Thu</t>
  </si>
  <si>
    <t>Võ Thị Thu</t>
  </si>
  <si>
    <t>Phạm Thị</t>
  </si>
  <si>
    <t>Phạm Hoàng Tiểu</t>
  </si>
  <si>
    <t>Nguyễn Thị Phương</t>
  </si>
  <si>
    <t>Nguyễn Thị Ngọc</t>
  </si>
  <si>
    <t>Phan Thị</t>
  </si>
  <si>
    <t>Võ Thị</t>
  </si>
  <si>
    <t>Nguyễn Thị Thúy</t>
  </si>
  <si>
    <t>Nguyễn Thị Kim</t>
  </si>
  <si>
    <t>Trần Thị Minh</t>
  </si>
  <si>
    <t>Huỳnh Thị Kim</t>
  </si>
  <si>
    <t>Nguyễn Thị Ánh</t>
  </si>
  <si>
    <t>Lê Thị Hồng</t>
  </si>
  <si>
    <t>Trần Thị Mỹ</t>
  </si>
  <si>
    <t>Nguyễn Thị Huyền</t>
  </si>
  <si>
    <t>Ngô Thị</t>
  </si>
  <si>
    <t>Phan Thị Mỹ</t>
  </si>
  <si>
    <t>Trần Thị Bích</t>
  </si>
  <si>
    <t>Nguyễn Thị Kiều</t>
  </si>
  <si>
    <t>Lê Thị Kim</t>
  </si>
  <si>
    <t>Nguyễn Thị Minh</t>
  </si>
  <si>
    <t>Đặng Thị Thúy</t>
  </si>
  <si>
    <t>Nguyễn Thị Mai</t>
  </si>
  <si>
    <t>Nguyễn Thị Thùy</t>
  </si>
  <si>
    <t>Nguyễn Thị Tố</t>
  </si>
  <si>
    <t>Nguyễn Thị Hoàng</t>
  </si>
  <si>
    <t>ENG 107 A</t>
  </si>
  <si>
    <t>Phạm Nguyễn Ngọc</t>
  </si>
  <si>
    <t>Phan Lê Hoàng</t>
  </si>
  <si>
    <t>Đỗ Thị Thúy</t>
  </si>
  <si>
    <t>Lê Thị Hoài</t>
  </si>
  <si>
    <t>Đỗ Thị Mỹ</t>
  </si>
  <si>
    <t>Lê Hoàng Vân</t>
  </si>
  <si>
    <t>Huỳnh Quốc</t>
  </si>
  <si>
    <t>Nguyễn Lương Minh</t>
  </si>
  <si>
    <t>Hồ Thị Thùy</t>
  </si>
  <si>
    <t>Lê Thị Kiều</t>
  </si>
  <si>
    <t>Trương Bửu</t>
  </si>
  <si>
    <t>Đỗ Thị Như</t>
  </si>
  <si>
    <t>Trần Phước Thiện</t>
  </si>
  <si>
    <t>Đỗ Thị Lê</t>
  </si>
  <si>
    <t>Nguyễn Lê Thu</t>
  </si>
  <si>
    <t>Ngô Ngọc Phương</t>
  </si>
  <si>
    <t>Phùng Thị Khánh</t>
  </si>
  <si>
    <t>ENG 107 AA</t>
  </si>
  <si>
    <t>Phan Chí</t>
  </si>
  <si>
    <t>Võ Thị Thanh</t>
  </si>
  <si>
    <t>Lê Thái Thanh</t>
  </si>
  <si>
    <t>Huỳnh Thị Thu</t>
  </si>
  <si>
    <t>Nguyễn Viết</t>
  </si>
  <si>
    <t>Trịnh Từ Ly</t>
  </si>
  <si>
    <t>Trương Thị Thanh</t>
  </si>
  <si>
    <t>Trương Thị</t>
  </si>
  <si>
    <t>Đoàn Thị</t>
  </si>
  <si>
    <t>Hà Thị Cẩm</t>
  </si>
  <si>
    <t>Bùi Thị Phương</t>
  </si>
  <si>
    <t>Ngận</t>
  </si>
  <si>
    <t>Nguyễn Thị Tuyết</t>
  </si>
  <si>
    <t>Huỳnh Nguyễn Thảo</t>
  </si>
  <si>
    <t>Võ Lê Hồng</t>
  </si>
  <si>
    <t>Đặng Như</t>
  </si>
  <si>
    <t>Nguyễn Phúc Xuân</t>
  </si>
  <si>
    <t>Hà Thị Thu</t>
  </si>
  <si>
    <t>Ngô Trần</t>
  </si>
  <si>
    <t>Lê Nguyễn Anh</t>
  </si>
  <si>
    <t>Đỗ Thị Phương</t>
  </si>
  <si>
    <t>Hồ Thị Bích</t>
  </si>
  <si>
    <t>Hà Thị Kim</t>
  </si>
  <si>
    <t>ENG 107 AC</t>
  </si>
  <si>
    <t>Lê Hằng Nguyệt</t>
  </si>
  <si>
    <t>Phạm Trọng</t>
  </si>
  <si>
    <t>Nguyễn Hoàng Phùng</t>
  </si>
  <si>
    <t>Đặng Thị Thùy</t>
  </si>
  <si>
    <t>Ngô Thị Mỹ</t>
  </si>
  <si>
    <t>Trần Lê</t>
  </si>
  <si>
    <t>Đinh Thị Diễm</t>
  </si>
  <si>
    <t>Lê Thị Thảo</t>
  </si>
  <si>
    <t>Đặng Thị Hạnh</t>
  </si>
  <si>
    <t>Đinh Thị</t>
  </si>
  <si>
    <t>Tạ Bảo</t>
  </si>
  <si>
    <t>Hồ Thị Trúc</t>
  </si>
  <si>
    <t>Nguyễn Phạm Thạch</t>
  </si>
  <si>
    <t>Hồ Thị Dạ</t>
  </si>
  <si>
    <t>Hồ Phước Lộc</t>
  </si>
  <si>
    <t>Cao Thị Hoài</t>
  </si>
  <si>
    <t>Đào Thị Bích</t>
  </si>
  <si>
    <t>Huỳnh Thị Mỹ</t>
  </si>
  <si>
    <t>Phạm Thục</t>
  </si>
  <si>
    <t>Trịnh Dạ</t>
  </si>
  <si>
    <t>ENG 107 C</t>
  </si>
  <si>
    <t>Dương Thị Khánh</t>
  </si>
  <si>
    <t>Nguyễn Lê Duy</t>
  </si>
  <si>
    <t>Huỳnh Thị Như</t>
  </si>
  <si>
    <t>Đinh Nguyễn Huyền</t>
  </si>
  <si>
    <t>Hoàng Thị Mỹ</t>
  </si>
  <si>
    <t>Bùi Mỹ</t>
  </si>
  <si>
    <t>Ngô Thị Thảo</t>
  </si>
  <si>
    <t>Trần Nguyễn Lam</t>
  </si>
  <si>
    <t>Nguyễn Thị Bé</t>
  </si>
  <si>
    <t>Trịnh Bích</t>
  </si>
  <si>
    <t>Phan Thị Thảo</t>
  </si>
  <si>
    <t>Nguyễn Bảo Quỳnh</t>
  </si>
  <si>
    <t>Phan Thị Diễm</t>
  </si>
  <si>
    <t>Nguyễn Thị Thạch</t>
  </si>
  <si>
    <t>Đặng Huỳnh Anh</t>
  </si>
  <si>
    <t>Nguyễn Thị Anh</t>
  </si>
  <si>
    <t>Đoàn Thị Thanh</t>
  </si>
  <si>
    <t>Lê Nguyễn Phương</t>
  </si>
  <si>
    <t>Trần Hoàng Lê</t>
  </si>
  <si>
    <t>Đặng Thị Thảo</t>
  </si>
  <si>
    <t>Đồng Phương Thuý</t>
  </si>
  <si>
    <t>ENG 107 M</t>
  </si>
  <si>
    <t>Trương Thị Ngọc</t>
  </si>
  <si>
    <t>Phạm Gia</t>
  </si>
  <si>
    <t>Phạm Đình Gia</t>
  </si>
  <si>
    <t>Trương Thanh</t>
  </si>
  <si>
    <t>Cao Thị Mỹ</t>
  </si>
  <si>
    <t>Nguyễn Hương</t>
  </si>
  <si>
    <t>Ngô Trọng</t>
  </si>
  <si>
    <t>Bùi Vương Duy</t>
  </si>
  <si>
    <t>Võ Khánh</t>
  </si>
  <si>
    <t>Lê Toàn Khánh</t>
  </si>
  <si>
    <t>Đường Lê</t>
  </si>
  <si>
    <t>Nguyễn Văn Cao</t>
  </si>
  <si>
    <t>Nguyễn Trần Nhật</t>
  </si>
  <si>
    <t>Hoàng Thị Bích</t>
  </si>
  <si>
    <t>Dương Văn Minh</t>
  </si>
  <si>
    <t>Nguyễn Thị Như</t>
  </si>
  <si>
    <t>Trần Dương Duy</t>
  </si>
  <si>
    <t>Lê Mai Hồng</t>
  </si>
  <si>
    <t>Hoàng Tải</t>
  </si>
  <si>
    <t>Nguyễn Ngô Gia</t>
  </si>
  <si>
    <t>Trần Thị Thuỷ</t>
  </si>
  <si>
    <t>Đàm Ngọc Cát</t>
  </si>
  <si>
    <t>Trần Thị Tuyết</t>
  </si>
  <si>
    <t>Ngô Thế</t>
  </si>
  <si>
    <t>Đỗ Thảo</t>
  </si>
  <si>
    <t>Nguyễn Lê Minh</t>
  </si>
  <si>
    <t>ENG 107 O</t>
  </si>
  <si>
    <t>Lê Xuân Diễm</t>
  </si>
  <si>
    <t>Nguyễn Sỹ</t>
  </si>
  <si>
    <t>Nguyễn Hữu Đức</t>
  </si>
  <si>
    <t>Cao Thị Hồng</t>
  </si>
  <si>
    <t>Nguyễn Đức Việt</t>
  </si>
  <si>
    <t>Nguyễn Trung</t>
  </si>
  <si>
    <t>Dương Thị Thúy</t>
  </si>
  <si>
    <t>Nguyễn Quang Minh</t>
  </si>
  <si>
    <t>Hà Tiểu</t>
  </si>
  <si>
    <t>Huỳnh Trần Như</t>
  </si>
  <si>
    <t>Phạm Thị Châu</t>
  </si>
  <si>
    <t>Nguyễn Thị Lam</t>
  </si>
  <si>
    <t>Trần Lê Anh</t>
  </si>
  <si>
    <t>Huỳnh Ngọc Thảo</t>
  </si>
  <si>
    <t>Phan Trần</t>
  </si>
  <si>
    <t>Nguyễn Ngọc Kim</t>
  </si>
  <si>
    <t>Nguyễn Trần Bảo</t>
  </si>
  <si>
    <t>Trịnh Thị Trúc</t>
  </si>
  <si>
    <t>Trần Lê Thảo</t>
  </si>
  <si>
    <t>Lê Thị Thanh</t>
  </si>
  <si>
    <t>Nguyễn Phúc Anh</t>
  </si>
  <si>
    <t>Bùi Thị Hồng</t>
  </si>
  <si>
    <t>Võ Thị Tuyết</t>
  </si>
  <si>
    <t>Hồ Thị Thiên</t>
  </si>
  <si>
    <t>Trần Thị Tú</t>
  </si>
  <si>
    <t>Bùi Hoàng Bảo</t>
  </si>
  <si>
    <t>Huỳnh Thị Thảo</t>
  </si>
  <si>
    <t>Võ Tường</t>
  </si>
  <si>
    <t>Phạm Thị Tường</t>
  </si>
  <si>
    <t>ENG 107 Q</t>
  </si>
  <si>
    <t>Phan Trần Diệu</t>
  </si>
  <si>
    <t>Trần Nguyễn Uyên</t>
  </si>
  <si>
    <t>Trần Thị Hương</t>
  </si>
  <si>
    <t>Lê Thị Trường</t>
  </si>
  <si>
    <t>Hồ Xuân</t>
  </si>
  <si>
    <t>Phạm Phi</t>
  </si>
  <si>
    <t>Đồng Thị</t>
  </si>
  <si>
    <t>Lê Kiều Khánh</t>
  </si>
  <si>
    <t>Trần Thị Diệu</t>
  </si>
  <si>
    <t>Phạm Tùng</t>
  </si>
  <si>
    <t>Trần Thị Thúy</t>
  </si>
  <si>
    <t>Nguyễn Thị Diệu</t>
  </si>
  <si>
    <t>Nguyễn Kiều Diễm</t>
  </si>
  <si>
    <t>Nguyễn Thị Nhật</t>
  </si>
  <si>
    <t>Võ Hùng</t>
  </si>
  <si>
    <t>Nguyễn Thị Hoài</t>
  </si>
  <si>
    <t>Trần Thị Như</t>
  </si>
  <si>
    <t>Mai Thị Phương</t>
  </si>
  <si>
    <t>Trần Nguyễn Anh</t>
  </si>
  <si>
    <t>Nguyễn Ngọc Thủy</t>
  </si>
  <si>
    <t>Cao Thị Phương</t>
  </si>
  <si>
    <t>Đào Thị Mỹ</t>
  </si>
  <si>
    <t>Trương Văn</t>
  </si>
  <si>
    <t>ENG 107 S</t>
  </si>
  <si>
    <t>Trương Thị Quỳnh</t>
  </si>
  <si>
    <t>Hồ Công</t>
  </si>
  <si>
    <t>Phan Thị Hiền</t>
  </si>
  <si>
    <t>Phạm Nguyễn Tuấn</t>
  </si>
  <si>
    <t>Phạm Thị Thùy</t>
  </si>
  <si>
    <t>Lương Giao Hạnh</t>
  </si>
  <si>
    <t>Phan Trà</t>
  </si>
  <si>
    <t>Võ Ngọc Phương</t>
  </si>
  <si>
    <t>Lê Trí</t>
  </si>
  <si>
    <t>Bùi Thị Ngọc</t>
  </si>
  <si>
    <t>Nguyễn Trần Liên</t>
  </si>
  <si>
    <t>Nguyễn Thị Khánh</t>
  </si>
  <si>
    <t>Trần Thị Tố</t>
  </si>
  <si>
    <t>Ngô Thị Ánh</t>
  </si>
  <si>
    <t>Lê Đình Duy</t>
  </si>
  <si>
    <t>Lê Thị Quỳnh</t>
  </si>
  <si>
    <t>Đinh Vũ Anh</t>
  </si>
  <si>
    <t>Đặng Quang</t>
  </si>
  <si>
    <t>Mai Thị Kim</t>
  </si>
  <si>
    <t>Phan Thị Lệ</t>
  </si>
  <si>
    <t>Thái Thị</t>
  </si>
  <si>
    <t>Võ Diệp Kim</t>
  </si>
  <si>
    <t>Võ Thị Lệ</t>
  </si>
  <si>
    <t>ENG 107 U</t>
  </si>
  <si>
    <t>Hoàng Thị Minh</t>
  </si>
  <si>
    <t>Trần Thị Bảo</t>
  </si>
  <si>
    <t>Đào Hứa Trọng</t>
  </si>
  <si>
    <t>Lê Thị Diệu</t>
  </si>
  <si>
    <t>Ngô Đoàn Kim</t>
  </si>
  <si>
    <t>Phạm Thị Thu</t>
  </si>
  <si>
    <t>Trần Thị Khánh</t>
  </si>
  <si>
    <t>Nguyễn Hồng Khánh</t>
  </si>
  <si>
    <t>Uông Thành</t>
  </si>
  <si>
    <t>Dương Thị</t>
  </si>
  <si>
    <t>Hoàng Thị Hà</t>
  </si>
  <si>
    <t>Nguyễn Đoan</t>
  </si>
  <si>
    <t>Dương Thị Diệu</t>
  </si>
  <si>
    <t>Lê Thị Thu</t>
  </si>
  <si>
    <t>Huỳnh Song</t>
  </si>
  <si>
    <t>Bùi Thị Thùy</t>
  </si>
  <si>
    <t>Phan Cẩm</t>
  </si>
  <si>
    <t>Nguyễn Khắc</t>
  </si>
  <si>
    <t>Võ Lê</t>
  </si>
  <si>
    <t>Nguyễn Thị Tường</t>
  </si>
  <si>
    <t>Đào Lê Nhật</t>
  </si>
  <si>
    <t>ENG 107 Y</t>
  </si>
  <si>
    <t>Phạm Vũ Quỳnh</t>
  </si>
  <si>
    <t>Nguyễn Bảo Ngọc</t>
  </si>
  <si>
    <t>Châu Thị Ngọc</t>
  </si>
  <si>
    <t>Đinh Thị Thu</t>
  </si>
  <si>
    <t>Huỳnh Thị Ngọc</t>
  </si>
  <si>
    <t>Mã Nhật</t>
  </si>
  <si>
    <t>Đặng Thị Trà</t>
  </si>
  <si>
    <t>Trần Thị Giang</t>
  </si>
  <si>
    <t>Nguyễn Thuý</t>
  </si>
  <si>
    <t>Nguyễn Lê Phương</t>
  </si>
  <si>
    <t>Trương Trinh</t>
  </si>
  <si>
    <t>Nguyễn Ngọc Hoàng</t>
  </si>
  <si>
    <t>Lê Thị Như</t>
  </si>
  <si>
    <t>Đặng Phan Quốc</t>
  </si>
  <si>
    <t>Đoàn Thị Ái</t>
  </si>
  <si>
    <t>Nguyễn Lê Thủy</t>
  </si>
  <si>
    <t>Trà Bích</t>
  </si>
  <si>
    <t>Lê Hà Cát</t>
  </si>
  <si>
    <t>Phạm Thúy</t>
  </si>
  <si>
    <t>401/1</t>
  </si>
  <si>
    <t>401/2</t>
  </si>
  <si>
    <t>401/3</t>
  </si>
  <si>
    <t>405-17-23</t>
  </si>
  <si>
    <t>401/1-1-22</t>
  </si>
  <si>
    <t>401/2-2-23</t>
  </si>
  <si>
    <t>401/3-3-22</t>
  </si>
  <si>
    <t>201-4-23</t>
  </si>
  <si>
    <t>202-5-22</t>
  </si>
  <si>
    <t>203-6-23</t>
  </si>
  <si>
    <t>204-7-22</t>
  </si>
  <si>
    <t>205-8-23</t>
  </si>
  <si>
    <t>206-9-22</t>
  </si>
  <si>
    <t>301-10-23</t>
  </si>
  <si>
    <t>302-11-22</t>
  </si>
  <si>
    <t>303-12-23</t>
  </si>
  <si>
    <t>304-13-22</t>
  </si>
  <si>
    <t>305-14-23</t>
  </si>
  <si>
    <t>306-15-22</t>
  </si>
  <si>
    <t>404-16-23</t>
  </si>
  <si>
    <t>(LỚP: A-AA-AC-C-M-O-Q-S-U-Y)</t>
  </si>
  <si>
    <t>MÔN :Viết 1* MÃ MÔN:ENG107</t>
  </si>
  <si>
    <t>Thời gian:15h30 - Ngày 14/10/2017 - Phòng: 401/1 - cơ sở:  334/4 NVL</t>
  </si>
  <si>
    <t>K20VQH</t>
  </si>
  <si>
    <t>ENG-ENG107-Suat 15h30 - Ngày 14/10/2017</t>
  </si>
  <si>
    <t>K22VQH</t>
  </si>
  <si>
    <t>K22NAB</t>
  </si>
  <si>
    <t>K21VQH</t>
  </si>
  <si>
    <t>K22NAD</t>
  </si>
  <si>
    <t>K21NAB</t>
  </si>
  <si>
    <t>K20NAB</t>
  </si>
  <si>
    <t>K21TPM</t>
  </si>
  <si>
    <t>Thời gian:15h30 - Ngày 14/10/2017 - Phòng: 401/2 - cơ sở:  334/4 NVL</t>
  </si>
  <si>
    <t>K19VQH</t>
  </si>
  <si>
    <t>K21NAD</t>
  </si>
  <si>
    <t>K23NAD</t>
  </si>
  <si>
    <t>3</t>
  </si>
  <si>
    <t>Thời gian:15h30 - Ngày 14/10/2017 - Phòng: 401/3 - cơ sở:  334/4 NVL</t>
  </si>
  <si>
    <t>201</t>
  </si>
  <si>
    <t>Thời gian:15h30 - Ngày 14/10/2017 - Phòng: 201 - cơ sở:  334/4 NVL</t>
  </si>
  <si>
    <t>K22DLK</t>
  </si>
  <si>
    <t>202</t>
  </si>
  <si>
    <t>5</t>
  </si>
  <si>
    <t>Thời gian:15h30 - Ngày 14/10/2017 - Phòng: 202 - cơ sở:  334/4 NVL</t>
  </si>
  <si>
    <t>5/</t>
  </si>
  <si>
    <t>203</t>
  </si>
  <si>
    <t>Thời gian:15h30 - Ngày 14/10/2017 - Phòng: 203 - cơ sở:  334/4 NVL</t>
  </si>
  <si>
    <t>K22EĐT</t>
  </si>
  <si>
    <t>6/</t>
  </si>
  <si>
    <t>204</t>
  </si>
  <si>
    <t>7</t>
  </si>
  <si>
    <t>Thời gian:15h30 - Ngày 14/10/2017 - Phòng: 204 - cơ sở:  334/4 NVL</t>
  </si>
  <si>
    <t>K18VQH</t>
  </si>
  <si>
    <t>7/</t>
  </si>
  <si>
    <t>205</t>
  </si>
  <si>
    <t>8</t>
  </si>
  <si>
    <t>Thời gian:15h30 - Ngày 14/10/2017 - Phòng: 205 - cơ sở:  334/4 NVL</t>
  </si>
  <si>
    <t>8/</t>
  </si>
  <si>
    <t>9</t>
  </si>
  <si>
    <t>Thời gian:15h30 - Ngày 14/10/2017 - Phòng: 206 - cơ sở:  334/4 NVL</t>
  </si>
  <si>
    <t>9/</t>
  </si>
  <si>
    <t>10</t>
  </si>
  <si>
    <t>Thời gian:15h30 - Ngày 14/10/2017 - Phòng: 301 - cơ sở:  334/4 NVL</t>
  </si>
  <si>
    <t>K23NCD</t>
  </si>
  <si>
    <t>10/</t>
  </si>
  <si>
    <t>11</t>
  </si>
  <si>
    <t>Thời gian:15h30 - Ngày 14/10/2017 - Phòng: 302 - cơ sở:  334/4 NVL</t>
  </si>
  <si>
    <t>11/</t>
  </si>
  <si>
    <t>12</t>
  </si>
  <si>
    <t>Thời gian:15h30 - Ngày 14/10/2017 - Phòng: 303 - cơ sở:  334/4 NVL</t>
  </si>
  <si>
    <t>12/</t>
  </si>
  <si>
    <t>304</t>
  </si>
  <si>
    <t>13</t>
  </si>
  <si>
    <t>Thời gian:15h30 - Ngày 14/10/2017 - Phòng: 304 - cơ sở:  334/4 NVL</t>
  </si>
  <si>
    <t>13/</t>
  </si>
  <si>
    <t>14</t>
  </si>
  <si>
    <t>Thời gian:15h30 - Ngày 14/10/2017 - Phòng: 305 - cơ sở:  334/4 NVL</t>
  </si>
  <si>
    <t>14/</t>
  </si>
  <si>
    <t>15</t>
  </si>
  <si>
    <t>Thời gian:15h30 - Ngày 14/10/2017 - Phòng: 306 - cơ sở:  334/4 NVL</t>
  </si>
  <si>
    <t>15/</t>
  </si>
  <si>
    <t>16</t>
  </si>
  <si>
    <t>Thời gian:15h30 - Ngày 14/10/2017 - Phòng: 404 - cơ sở:  334/4 NVL</t>
  </si>
  <si>
    <t>16/</t>
  </si>
  <si>
    <t>17</t>
  </si>
  <si>
    <t>Thời gian:15h30 - Ngày 14/10/2017 - Phòng: 405 - cơ sở:  334/4 NVL</t>
  </si>
  <si>
    <t>17/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</si>
</sst>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0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  <numFmt numFmtId="194" formatCode="0.0##"/>
  </numFmts>
  <fonts count="156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sz val="8"/>
      <name val="Times New Roman"/>
      <family val="1"/>
    </font>
    <font>
      <b/>
      <sz val="10"/>
      <name val="Tahoma"/>
      <family val="2"/>
    </font>
    <font>
      <sz val="10"/>
      <name val="Tahoma"/>
      <family val="2"/>
    </font>
    <font>
      <b/>
      <sz val="9"/>
      <name val="Tahoma"/>
      <family val="2"/>
    </font>
    <font>
      <sz val="11"/>
      <color indexed="8"/>
      <name val="Calibri"/>
      <family val="2"/>
    </font>
    <font>
      <sz val="7"/>
      <name val="Tahoma"/>
      <family val="2"/>
    </font>
    <font>
      <sz val="8"/>
      <name val="Tahoma"/>
      <family val="2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b/>
      <sz val="12"/>
      <name val="Times New Roman"/>
      <family val="1"/>
    </font>
    <font>
      <b/>
      <sz val="8"/>
      <name val="Tahoma"/>
      <family val="2"/>
    </font>
    <font>
      <i/>
      <sz val="11"/>
      <name val="Times New Roman"/>
      <family val="1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1"/>
      <color indexed="8"/>
      <name val="Times New Roman"/>
      <family val="1"/>
    </font>
    <font>
      <sz val="9"/>
      <color indexed="8"/>
      <name val="Times New Roman"/>
      <family val="1"/>
    </font>
    <font>
      <sz val="8"/>
      <color indexed="8"/>
      <name val="Times New Roman"/>
      <family val="1"/>
    </font>
    <font>
      <sz val="11"/>
      <name val="Times New Roman"/>
      <family val="1"/>
      <charset val="163"/>
    </font>
    <font>
      <b/>
      <sz val="8"/>
      <color indexed="8"/>
      <name val="Times New Roman"/>
      <family val="1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sz val="13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Times New Roman"/>
      <family val="1"/>
    </font>
    <font>
      <sz val="11"/>
      <color theme="0"/>
      <name val="Times New Roman"/>
      <family val="1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  <charset val="163"/>
    </font>
    <font>
      <sz val="10"/>
      <color theme="0"/>
      <name val="Times New Roman"/>
      <family val="1"/>
    </font>
    <font>
      <sz val="11"/>
      <color rgb="FF00000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9"/>
      <name val="Arial"/>
      <family val="2"/>
    </font>
    <font>
      <sz val="11"/>
      <color indexed="20"/>
      <name val="Arial"/>
      <family val="2"/>
    </font>
    <font>
      <b/>
      <sz val="11"/>
      <color indexed="52"/>
      <name val="Arial"/>
      <family val="2"/>
    </font>
    <font>
      <b/>
      <sz val="11"/>
      <color indexed="9"/>
      <name val="Arial"/>
      <family val="2"/>
    </font>
    <font>
      <i/>
      <sz val="11"/>
      <color indexed="63"/>
      <name val="Arial"/>
      <family val="2"/>
    </font>
    <font>
      <sz val="11"/>
      <color indexed="17"/>
      <name val="Arial"/>
      <family val="2"/>
    </font>
    <font>
      <b/>
      <sz val="15"/>
      <color indexed="22"/>
      <name val="Arial"/>
      <family val="2"/>
    </font>
    <font>
      <b/>
      <sz val="13"/>
      <color indexed="22"/>
      <name val="Arial"/>
      <family val="2"/>
    </font>
    <font>
      <b/>
      <sz val="11"/>
      <color indexed="22"/>
      <name val="Arial"/>
      <family val="2"/>
    </font>
    <font>
      <sz val="11"/>
      <color indexed="22"/>
      <name val="Arial"/>
      <family val="2"/>
    </font>
    <font>
      <sz val="11"/>
      <color indexed="52"/>
      <name val="Arial"/>
      <family val="2"/>
    </font>
    <font>
      <sz val="11"/>
      <color indexed="19"/>
      <name val="Arial"/>
      <family val="2"/>
    </font>
    <font>
      <sz val="13"/>
      <color indexed="8"/>
      <name val="Times New Roman"/>
      <family val="2"/>
    </font>
    <font>
      <sz val="11"/>
      <color indexed="8"/>
      <name val="Tahoma"/>
      <family val="2"/>
    </font>
    <font>
      <b/>
      <sz val="11"/>
      <color indexed="23"/>
      <name val="Arial"/>
      <family val="2"/>
    </font>
    <font>
      <b/>
      <sz val="18"/>
      <color indexed="22"/>
      <name val="Times New Roman"/>
      <family val="2"/>
    </font>
    <font>
      <sz val="11"/>
      <color indexed="10"/>
      <name val="Arial"/>
      <family val="2"/>
    </font>
    <font>
      <sz val="11"/>
      <color indexed="9"/>
      <name val="Calibri"/>
      <family val="2"/>
    </font>
    <font>
      <sz val="11"/>
      <color indexed="9"/>
      <name val="Times New Roman"/>
      <family val="2"/>
    </font>
    <font>
      <sz val="11"/>
      <color indexed="20"/>
      <name val="Calibri"/>
      <family val="2"/>
    </font>
    <font>
      <sz val="11"/>
      <color indexed="20"/>
      <name val="Times New Roman"/>
      <family val="2"/>
    </font>
    <font>
      <b/>
      <sz val="11"/>
      <color indexed="52"/>
      <name val="Calibri"/>
      <family val="2"/>
    </font>
    <font>
      <b/>
      <sz val="11"/>
      <color indexed="52"/>
      <name val="Times New Roman"/>
      <family val="2"/>
    </font>
    <font>
      <b/>
      <sz val="11"/>
      <color indexed="9"/>
      <name val="Calibri"/>
      <family val="2"/>
    </font>
    <font>
      <b/>
      <sz val="11"/>
      <color indexed="9"/>
      <name val="Times New Roman"/>
      <family val="2"/>
    </font>
    <font>
      <sz val="10"/>
      <name val="MS Sans Serif"/>
      <family val="2"/>
      <charset val="1"/>
    </font>
    <font>
      <i/>
      <sz val="11"/>
      <color indexed="63"/>
      <name val="Calibri"/>
      <family val="2"/>
    </font>
    <font>
      <i/>
      <sz val="11"/>
      <color indexed="23"/>
      <name val="Times New Roman"/>
      <family val="2"/>
    </font>
    <font>
      <sz val="11"/>
      <color indexed="17"/>
      <name val="Calibri"/>
      <family val="2"/>
    </font>
    <font>
      <sz val="11"/>
      <color indexed="17"/>
      <name val="Times New Roman"/>
      <family val="2"/>
    </font>
    <font>
      <b/>
      <sz val="15"/>
      <color indexed="22"/>
      <name val="Calibri"/>
      <family val="2"/>
    </font>
    <font>
      <b/>
      <sz val="13"/>
      <color indexed="22"/>
      <name val="Calibri"/>
      <family val="2"/>
    </font>
    <font>
      <b/>
      <sz val="11"/>
      <color indexed="22"/>
      <name val="Calibri"/>
      <family val="2"/>
    </font>
    <font>
      <b/>
      <sz val="11"/>
      <color indexed="56"/>
      <name val="Times New Roman"/>
      <family val="2"/>
    </font>
    <font>
      <b/>
      <sz val="18"/>
      <name val="Arial"/>
      <family val="2"/>
    </font>
    <font>
      <u/>
      <sz val="11"/>
      <color indexed="30"/>
      <name val="Calibri"/>
      <family val="2"/>
    </font>
    <font>
      <sz val="11"/>
      <color indexed="52"/>
      <name val="Calibri"/>
      <family val="2"/>
    </font>
    <font>
      <sz val="11"/>
      <color indexed="52"/>
      <name val="Times New Roman"/>
      <family val="2"/>
    </font>
    <font>
      <sz val="11"/>
      <color indexed="19"/>
      <name val="Calibri"/>
      <family val="2"/>
    </font>
    <font>
      <sz val="11"/>
      <color indexed="60"/>
      <name val="Times New Roman"/>
      <family val="2"/>
    </font>
    <font>
      <sz val="11"/>
      <name val="VNtimes new roman"/>
      <family val="2"/>
    </font>
    <font>
      <b/>
      <sz val="11"/>
      <color indexed="23"/>
      <name val="Calibri"/>
      <family val="2"/>
    </font>
    <font>
      <b/>
      <sz val="11"/>
      <color indexed="63"/>
      <name val="Times New Roman"/>
      <family val="2"/>
    </font>
    <font>
      <b/>
      <sz val="18"/>
      <color indexed="22"/>
      <name val="Cambria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10"/>
      <name val="Times New Roman"/>
      <family val="2"/>
    </font>
    <font>
      <b/>
      <sz val="12"/>
      <name val="Arial"/>
      <family val="2"/>
    </font>
    <font>
      <sz val="11"/>
      <color indexed="22"/>
      <name val="Calibri"/>
      <family val="2"/>
    </font>
    <font>
      <sz val="10"/>
      <name val="MS Sans Serif"/>
      <family val="2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0"/>
      <name val="Arial"/>
      <family val="2"/>
    </font>
  </fonts>
  <fills count="6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</patternFill>
    </fill>
    <fill>
      <patternFill patternType="solid">
        <fgColor indexed="62"/>
        <bgColor indexed="56"/>
      </patternFill>
    </fill>
    <fill>
      <patternFill patternType="solid">
        <fgColor indexed="60"/>
      </patternFill>
    </fill>
    <fill>
      <patternFill patternType="solid">
        <fgColor indexed="31"/>
      </patternFill>
    </fill>
    <fill>
      <patternFill patternType="solid">
        <fgColor indexed="47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59"/>
      </patternFill>
    </fill>
    <fill>
      <patternFill patternType="solid">
        <fgColor indexed="44"/>
      </patternFill>
    </fill>
    <fill>
      <patternFill patternType="solid">
        <fgColor indexed="6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30"/>
      </patternFill>
    </fill>
    <fill>
      <patternFill patternType="solid">
        <fgColor indexed="61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</fills>
  <borders count="5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1"/>
      </left>
      <right style="thin">
        <color indexed="61"/>
      </right>
      <top style="thin">
        <color indexed="61"/>
      </top>
      <bottom style="thin">
        <color indexed="6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23"/>
      </left>
      <right style="double">
        <color indexed="23"/>
      </right>
      <top style="double">
        <color indexed="23"/>
      </top>
      <bottom style="double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358">
    <xf numFmtId="0" fontId="0" fillId="0" borderId="0"/>
    <xf numFmtId="166" fontId="2" fillId="0" borderId="0" applyFont="0" applyFill="0" applyBorder="0" applyAlignment="0" applyProtection="0"/>
    <xf numFmtId="0" fontId="18" fillId="0" borderId="0" applyFont="0" applyFill="0" applyBorder="0" applyAlignment="0" applyProtection="0"/>
    <xf numFmtId="167" fontId="2" fillId="0" borderId="0" applyFont="0" applyFill="0" applyBorder="0" applyAlignment="0" applyProtection="0"/>
    <xf numFmtId="40" fontId="18" fillId="0" borderId="0" applyFont="0" applyFill="0" applyBorder="0" applyAlignment="0" applyProtection="0"/>
    <xf numFmtId="38" fontId="18" fillId="0" borderId="0" applyFont="0" applyFill="0" applyBorder="0" applyAlignment="0" applyProtection="0"/>
    <xf numFmtId="168" fontId="19" fillId="0" borderId="0" applyFont="0" applyFill="0" applyBorder="0" applyAlignment="0" applyProtection="0"/>
    <xf numFmtId="9" fontId="64" fillId="0" borderId="0" applyFont="0" applyFill="0" applyBorder="0" applyAlignment="0" applyProtection="0"/>
    <xf numFmtId="0" fontId="20" fillId="0" borderId="0"/>
    <xf numFmtId="184" fontId="41" fillId="0" borderId="0"/>
    <xf numFmtId="0" fontId="21" fillId="2" borderId="0"/>
    <xf numFmtId="0" fontId="22" fillId="2" borderId="0"/>
    <xf numFmtId="0" fontId="73" fillId="7" borderId="0" applyNumberFormat="0" applyBorder="0" applyAlignment="0" applyProtection="0"/>
    <xf numFmtId="0" fontId="73" fillId="8" borderId="0" applyNumberFormat="0" applyBorder="0" applyAlignment="0" applyProtection="0"/>
    <xf numFmtId="0" fontId="73" fillId="9" borderId="0" applyNumberFormat="0" applyBorder="0" applyAlignment="0" applyProtection="0"/>
    <xf numFmtId="0" fontId="73" fillId="10" borderId="0" applyNumberFormat="0" applyBorder="0" applyAlignment="0" applyProtection="0"/>
    <xf numFmtId="0" fontId="73" fillId="11" borderId="0" applyNumberFormat="0" applyBorder="0" applyAlignment="0" applyProtection="0"/>
    <xf numFmtId="0" fontId="73" fillId="12" borderId="0" applyNumberFormat="0" applyBorder="0" applyAlignment="0" applyProtection="0"/>
    <xf numFmtId="0" fontId="23" fillId="2" borderId="0"/>
    <xf numFmtId="185" fontId="43" fillId="0" borderId="0" applyFont="0" applyFill="0" applyBorder="0" applyAlignment="0" applyProtection="0"/>
    <xf numFmtId="186" fontId="43" fillId="0" borderId="0" applyFont="0" applyFill="0" applyBorder="0" applyAlignment="0" applyProtection="0"/>
    <xf numFmtId="0" fontId="24" fillId="0" borderId="0">
      <alignment wrapText="1"/>
    </xf>
    <xf numFmtId="0" fontId="73" fillId="13" borderId="0" applyNumberFormat="0" applyBorder="0" applyAlignment="0" applyProtection="0"/>
    <xf numFmtId="0" fontId="73" fillId="14" borderId="0" applyNumberFormat="0" applyBorder="0" applyAlignment="0" applyProtection="0"/>
    <xf numFmtId="0" fontId="73" fillId="15" borderId="0" applyNumberFormat="0" applyBorder="0" applyAlignment="0" applyProtection="0"/>
    <xf numFmtId="0" fontId="73" fillId="16" borderId="0" applyNumberFormat="0" applyBorder="0" applyAlignment="0" applyProtection="0"/>
    <xf numFmtId="0" fontId="73" fillId="17" borderId="0" applyNumberFormat="0" applyBorder="0" applyAlignment="0" applyProtection="0"/>
    <xf numFmtId="0" fontId="73" fillId="18" borderId="0" applyNumberFormat="0" applyBorder="0" applyAlignment="0" applyProtection="0"/>
    <xf numFmtId="0" fontId="74" fillId="19" borderId="0" applyNumberFormat="0" applyBorder="0" applyAlignment="0" applyProtection="0"/>
    <xf numFmtId="0" fontId="74" fillId="20" borderId="0" applyNumberFormat="0" applyBorder="0" applyAlignment="0" applyProtection="0"/>
    <xf numFmtId="0" fontId="74" fillId="21" borderId="0" applyNumberFormat="0" applyBorder="0" applyAlignment="0" applyProtection="0"/>
    <xf numFmtId="0" fontId="74" fillId="22" borderId="0" applyNumberFormat="0" applyBorder="0" applyAlignment="0" applyProtection="0"/>
    <xf numFmtId="0" fontId="74" fillId="23" borderId="0" applyNumberFormat="0" applyBorder="0" applyAlignment="0" applyProtection="0"/>
    <xf numFmtId="0" fontId="74" fillId="24" borderId="0" applyNumberFormat="0" applyBorder="0" applyAlignment="0" applyProtection="0"/>
    <xf numFmtId="0" fontId="74" fillId="25" borderId="0" applyNumberFormat="0" applyBorder="0" applyAlignment="0" applyProtection="0"/>
    <xf numFmtId="0" fontId="74" fillId="26" borderId="0" applyNumberFormat="0" applyBorder="0" applyAlignment="0" applyProtection="0"/>
    <xf numFmtId="0" fontId="74" fillId="27" borderId="0" applyNumberFormat="0" applyBorder="0" applyAlignment="0" applyProtection="0"/>
    <xf numFmtId="0" fontId="74" fillId="28" borderId="0" applyNumberFormat="0" applyBorder="0" applyAlignment="0" applyProtection="0"/>
    <xf numFmtId="0" fontId="74" fillId="29" borderId="0" applyNumberFormat="0" applyBorder="0" applyAlignment="0" applyProtection="0"/>
    <xf numFmtId="0" fontId="74" fillId="30" borderId="0" applyNumberFormat="0" applyBorder="0" applyAlignment="0" applyProtection="0"/>
    <xf numFmtId="0" fontId="2" fillId="0" borderId="0" applyFont="0" applyFill="0" applyBorder="0" applyAlignment="0" applyProtection="0"/>
    <xf numFmtId="0" fontId="25" fillId="0" borderId="0" applyFont="0" applyFill="0" applyBorder="0" applyAlignment="0" applyProtection="0"/>
    <xf numFmtId="187" fontId="44" fillId="0" borderId="0" applyFont="0" applyFill="0" applyBorder="0" applyAlignment="0" applyProtection="0"/>
    <xf numFmtId="183" fontId="2" fillId="0" borderId="0" applyFont="0" applyFill="0" applyBorder="0" applyAlignment="0" applyProtection="0"/>
    <xf numFmtId="0" fontId="25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5" fillId="0" borderId="0" applyFont="0" applyFill="0" applyBorder="0" applyAlignment="0" applyProtection="0"/>
    <xf numFmtId="189" fontId="44" fillId="0" borderId="0" applyFont="0" applyFill="0" applyBorder="0" applyAlignment="0" applyProtection="0"/>
    <xf numFmtId="192" fontId="2" fillId="0" borderId="0" applyFont="0" applyFill="0" applyBorder="0" applyAlignment="0" applyProtection="0"/>
    <xf numFmtId="0" fontId="25" fillId="0" borderId="0" applyFont="0" applyFill="0" applyBorder="0" applyAlignment="0" applyProtection="0"/>
    <xf numFmtId="190" fontId="44" fillId="0" borderId="0" applyFont="0" applyFill="0" applyBorder="0" applyAlignment="0" applyProtection="0"/>
    <xf numFmtId="0" fontId="75" fillId="31" borderId="0" applyNumberFormat="0" applyBorder="0" applyAlignment="0" applyProtection="0"/>
    <xf numFmtId="0" fontId="2" fillId="0" borderId="0" applyFont="0" applyFill="0" applyBorder="0" applyAlignment="0" applyProtection="0">
      <alignment horizontal="right"/>
    </xf>
    <xf numFmtId="0" fontId="25" fillId="0" borderId="0"/>
    <xf numFmtId="0" fontId="65" fillId="0" borderId="0"/>
    <xf numFmtId="0" fontId="25" fillId="0" borderId="0"/>
    <xf numFmtId="37" fontId="45" fillId="0" borderId="0"/>
    <xf numFmtId="0" fontId="46" fillId="0" borderId="0"/>
    <xf numFmtId="0" fontId="2" fillId="0" borderId="0" applyFill="0" applyBorder="0" applyAlignment="0"/>
    <xf numFmtId="0" fontId="2" fillId="0" borderId="0" applyFill="0" applyBorder="0" applyAlignment="0"/>
    <xf numFmtId="169" fontId="2" fillId="0" borderId="0" applyFill="0" applyBorder="0" applyAlignment="0"/>
    <xf numFmtId="170" fontId="2" fillId="0" borderId="0" applyFill="0" applyBorder="0" applyAlignment="0"/>
    <xf numFmtId="0" fontId="76" fillId="32" borderId="33" applyNumberFormat="0" applyAlignment="0" applyProtection="0"/>
    <xf numFmtId="0" fontId="47" fillId="0" borderId="0"/>
    <xf numFmtId="0" fontId="77" fillId="33" borderId="34" applyNumberFormat="0" applyAlignment="0" applyProtection="0"/>
    <xf numFmtId="165" fontId="15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56" fillId="0" borderId="0" applyFont="0" applyFill="0" applyBorder="0" applyAlignment="0" applyProtection="0"/>
    <xf numFmtId="171" fontId="26" fillId="0" borderId="0"/>
    <xf numFmtId="3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3" fontId="26" fillId="0" borderId="0"/>
    <xf numFmtId="0" fontId="2" fillId="0" borderId="0" applyFont="0" applyFill="0" applyBorder="0" applyAlignment="0" applyProtection="0"/>
    <xf numFmtId="174" fontId="26" fillId="0" borderId="0"/>
    <xf numFmtId="0" fontId="2" fillId="0" borderId="0" applyFill="0" applyBorder="0" applyAlignment="0"/>
    <xf numFmtId="0" fontId="2" fillId="0" borderId="0" applyFill="0" applyBorder="0" applyAlignment="0"/>
    <xf numFmtId="0" fontId="78" fillId="0" borderId="0" applyNumberFormat="0" applyFill="0" applyBorder="0" applyAlignment="0" applyProtection="0"/>
    <xf numFmtId="2" fontId="2" fillId="0" borderId="0" applyFont="0" applyFill="0" applyBorder="0" applyAlignment="0" applyProtection="0"/>
    <xf numFmtId="0" fontId="79" fillId="34" borderId="0" applyNumberFormat="0" applyBorder="0" applyAlignment="0" applyProtection="0"/>
    <xf numFmtId="38" fontId="17" fillId="2" borderId="0" applyNumberFormat="0" applyBorder="0" applyAlignment="0" applyProtection="0"/>
    <xf numFmtId="38" fontId="17" fillId="2" borderId="0" applyNumberFormat="0" applyBorder="0" applyAlignment="0" applyProtection="0"/>
    <xf numFmtId="0" fontId="48" fillId="0" borderId="0">
      <alignment horizontal="left"/>
    </xf>
    <xf numFmtId="0" fontId="27" fillId="0" borderId="1" applyNumberFormat="0" applyAlignment="0" applyProtection="0">
      <alignment horizontal="left" vertical="center"/>
    </xf>
    <xf numFmtId="0" fontId="27" fillId="0" borderId="2">
      <alignment horizontal="left" vertical="center"/>
    </xf>
    <xf numFmtId="0" fontId="80" fillId="0" borderId="35" applyNumberFormat="0" applyFill="0" applyAlignment="0" applyProtection="0"/>
    <xf numFmtId="0" fontId="28" fillId="0" borderId="0" applyNumberFormat="0" applyFill="0" applyBorder="0" applyAlignment="0" applyProtection="0"/>
    <xf numFmtId="0" fontId="81" fillId="0" borderId="36" applyNumberFormat="0" applyFill="0" applyAlignment="0" applyProtection="0"/>
    <xf numFmtId="0" fontId="27" fillId="0" borderId="0" applyNumberFormat="0" applyFill="0" applyBorder="0" applyAlignment="0" applyProtection="0"/>
    <xf numFmtId="0" fontId="82" fillId="0" borderId="37" applyNumberFormat="0" applyFill="0" applyAlignment="0" applyProtection="0"/>
    <xf numFmtId="0" fontId="82" fillId="0" borderId="0" applyNumberFormat="0" applyFill="0" applyBorder="0" applyAlignment="0" applyProtection="0"/>
    <xf numFmtId="0" fontId="28" fillId="0" borderId="0" applyProtection="0"/>
    <xf numFmtId="0" fontId="28" fillId="0" borderId="0" applyProtection="0"/>
    <xf numFmtId="0" fontId="27" fillId="0" borderId="0" applyProtection="0"/>
    <xf numFmtId="0" fontId="27" fillId="0" borderId="0" applyProtection="0"/>
    <xf numFmtId="0" fontId="83" fillId="35" borderId="33" applyNumberFormat="0" applyAlignment="0" applyProtection="0"/>
    <xf numFmtId="10" fontId="17" fillId="3" borderId="3" applyNumberFormat="0" applyBorder="0" applyAlignment="0" applyProtection="0"/>
    <xf numFmtId="10" fontId="17" fillId="3" borderId="3" applyNumberFormat="0" applyBorder="0" applyAlignment="0" applyProtection="0"/>
    <xf numFmtId="0" fontId="66" fillId="0" borderId="0"/>
    <xf numFmtId="0" fontId="2" fillId="0" borderId="0" applyFill="0" applyBorder="0" applyAlignment="0"/>
    <xf numFmtId="0" fontId="2" fillId="0" borderId="0" applyFill="0" applyBorder="0" applyAlignment="0"/>
    <xf numFmtId="0" fontId="84" fillId="0" borderId="38" applyNumberFormat="0" applyFill="0" applyAlignment="0" applyProtection="0"/>
    <xf numFmtId="38" fontId="29" fillId="0" borderId="0" applyFont="0" applyFill="0" applyBorder="0" applyAlignment="0" applyProtection="0"/>
    <xf numFmtId="40" fontId="29" fillId="0" borderId="0" applyFont="0" applyFill="0" applyBorder="0" applyAlignment="0" applyProtection="0"/>
    <xf numFmtId="0" fontId="49" fillId="0" borderId="4"/>
    <xf numFmtId="191" fontId="2" fillId="0" borderId="5"/>
    <xf numFmtId="175" fontId="29" fillId="0" borderId="0" applyFont="0" applyFill="0" applyBorder="0" applyAlignment="0" applyProtection="0"/>
    <xf numFmtId="176" fontId="29" fillId="0" borderId="0" applyFont="0" applyFill="0" applyBorder="0" applyAlignment="0" applyProtection="0"/>
    <xf numFmtId="0" fontId="30" fillId="0" borderId="0" applyNumberFormat="0" applyFont="0" applyFill="0" applyAlignment="0"/>
    <xf numFmtId="0" fontId="85" fillId="36" borderId="0" applyNumberFormat="0" applyBorder="0" applyAlignment="0" applyProtection="0"/>
    <xf numFmtId="0" fontId="4" fillId="0" borderId="0"/>
    <xf numFmtId="37" fontId="31" fillId="0" borderId="0"/>
    <xf numFmtId="177" fontId="32" fillId="0" borderId="0"/>
    <xf numFmtId="0" fontId="2" fillId="0" borderId="0"/>
    <xf numFmtId="0" fontId="2" fillId="0" borderId="0"/>
    <xf numFmtId="0" fontId="15" fillId="0" borderId="0"/>
    <xf numFmtId="0" fontId="73" fillId="0" borderId="0"/>
    <xf numFmtId="0" fontId="15" fillId="0" borderId="0"/>
    <xf numFmtId="0" fontId="67" fillId="0" borderId="0"/>
    <xf numFmtId="0" fontId="2" fillId="0" borderId="0"/>
    <xf numFmtId="0" fontId="73" fillId="0" borderId="0"/>
    <xf numFmtId="0" fontId="73" fillId="0" borderId="0"/>
    <xf numFmtId="0" fontId="1" fillId="0" borderId="0"/>
    <xf numFmtId="0" fontId="73" fillId="0" borderId="0"/>
    <xf numFmtId="0" fontId="73" fillId="0" borderId="0"/>
    <xf numFmtId="0" fontId="86" fillId="0" borderId="0"/>
    <xf numFmtId="0" fontId="43" fillId="0" borderId="0"/>
    <xf numFmtId="0" fontId="8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68" fillId="0" borderId="0"/>
    <xf numFmtId="0" fontId="44" fillId="0" borderId="0"/>
    <xf numFmtId="0" fontId="56" fillId="37" borderId="39" applyNumberFormat="0" applyFont="0" applyAlignment="0" applyProtection="0"/>
    <xf numFmtId="0" fontId="87" fillId="32" borderId="40" applyNumberFormat="0" applyAlignment="0" applyProtection="0"/>
    <xf numFmtId="169" fontId="2" fillId="0" borderId="0" applyFont="0" applyFill="0" applyBorder="0" applyAlignment="0" applyProtection="0"/>
    <xf numFmtId="10" fontId="2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68" fillId="0" borderId="0" applyFont="0" applyFill="0" applyBorder="0" applyAlignment="0" applyProtection="0"/>
    <xf numFmtId="9" fontId="29" fillId="0" borderId="6" applyNumberFormat="0" applyBorder="0"/>
    <xf numFmtId="0" fontId="2" fillId="0" borderId="0" applyFill="0" applyBorder="0" applyAlignment="0"/>
    <xf numFmtId="0" fontId="2" fillId="0" borderId="0" applyFill="0" applyBorder="0" applyAlignment="0"/>
    <xf numFmtId="0" fontId="29" fillId="0" borderId="0" applyNumberFormat="0" applyFont="0" applyFill="0" applyBorder="0" applyAlignment="0" applyProtection="0">
      <alignment horizontal="left"/>
    </xf>
    <xf numFmtId="15" fontId="29" fillId="0" borderId="0" applyFont="0" applyFill="0" applyBorder="0" applyAlignment="0" applyProtection="0"/>
    <xf numFmtId="4" fontId="29" fillId="0" borderId="0" applyFont="0" applyFill="0" applyBorder="0" applyAlignment="0" applyProtection="0"/>
    <xf numFmtId="0" fontId="50" fillId="0" borderId="4">
      <alignment horizontal="center"/>
    </xf>
    <xf numFmtId="3" fontId="29" fillId="0" borderId="0" applyFont="0" applyFill="0" applyBorder="0" applyAlignment="0" applyProtection="0"/>
    <xf numFmtId="0" fontId="29" fillId="4" borderId="0" applyNumberFormat="0" applyFont="0" applyBorder="0" applyAlignment="0" applyProtection="0"/>
    <xf numFmtId="3" fontId="34" fillId="0" borderId="0"/>
    <xf numFmtId="0" fontId="51" fillId="0" borderId="0"/>
    <xf numFmtId="0" fontId="49" fillId="0" borderId="0"/>
    <xf numFmtId="49" fontId="33" fillId="0" borderId="0" applyFill="0" applyBorder="0" applyAlignment="0"/>
    <xf numFmtId="0" fontId="2" fillId="0" borderId="0" applyFill="0" applyBorder="0" applyAlignment="0"/>
    <xf numFmtId="0" fontId="2" fillId="0" borderId="0" applyFill="0" applyBorder="0" applyAlignment="0"/>
    <xf numFmtId="0" fontId="88" fillId="0" borderId="0" applyNumberFormat="0" applyFill="0" applyBorder="0" applyAlignment="0" applyProtection="0"/>
    <xf numFmtId="0" fontId="89" fillId="0" borderId="41" applyNumberFormat="0" applyFill="0" applyAlignment="0" applyProtection="0"/>
    <xf numFmtId="0" fontId="2" fillId="0" borderId="7" applyNumberFormat="0" applyFont="0" applyFill="0" applyAlignment="0" applyProtection="0"/>
    <xf numFmtId="0" fontId="90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40" fontId="35" fillId="0" borderId="0" applyFont="0" applyFill="0" applyBorder="0" applyAlignment="0" applyProtection="0"/>
    <xf numFmtId="38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37" fillId="0" borderId="0"/>
    <xf numFmtId="0" fontId="30" fillId="0" borderId="0"/>
    <xf numFmtId="168" fontId="16" fillId="0" borderId="0" applyFont="0" applyFill="0" applyBorder="0" applyAlignment="0" applyProtection="0"/>
    <xf numFmtId="178" fontId="16" fillId="0" borderId="0" applyFont="0" applyFill="0" applyBorder="0" applyAlignment="0" applyProtection="0"/>
    <xf numFmtId="167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79" fontId="38" fillId="0" borderId="0" applyFont="0" applyFill="0" applyBorder="0" applyAlignment="0" applyProtection="0"/>
    <xf numFmtId="180" fontId="38" fillId="0" borderId="0" applyFont="0" applyFill="0" applyBorder="0" applyAlignment="0" applyProtection="0"/>
    <xf numFmtId="0" fontId="39" fillId="0" borderId="0"/>
    <xf numFmtId="0" fontId="40" fillId="0" borderId="0"/>
    <xf numFmtId="181" fontId="16" fillId="0" borderId="0" applyFont="0" applyFill="0" applyBorder="0" applyAlignment="0" applyProtection="0"/>
    <xf numFmtId="164" fontId="41" fillId="0" borderId="0" applyFont="0" applyFill="0" applyBorder="0" applyAlignment="0" applyProtection="0"/>
    <xf numFmtId="182" fontId="16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2" fillId="0" borderId="0" applyFont="0" applyFill="0" applyBorder="0" applyAlignment="0" applyProtection="0"/>
    <xf numFmtId="0" fontId="43" fillId="0" borderId="0">
      <alignment vertical="center"/>
    </xf>
    <xf numFmtId="0" fontId="73" fillId="0" borderId="0"/>
    <xf numFmtId="0" fontId="98" fillId="0" borderId="0"/>
    <xf numFmtId="0" fontId="99" fillId="0" borderId="0"/>
    <xf numFmtId="0" fontId="2" fillId="0" borderId="0"/>
    <xf numFmtId="0" fontId="2" fillId="0" borderId="0"/>
    <xf numFmtId="0" fontId="100" fillId="0" borderId="0"/>
    <xf numFmtId="0" fontId="21" fillId="41" borderId="0"/>
    <xf numFmtId="0" fontId="22" fillId="41" borderId="0"/>
    <xf numFmtId="0" fontId="56" fillId="42" borderId="0" applyNumberFormat="0" applyBorder="0" applyAlignment="0" applyProtection="0"/>
    <xf numFmtId="0" fontId="67" fillId="43" borderId="0" applyNumberFormat="0" applyBorder="0" applyAlignment="0" applyProtection="0"/>
    <xf numFmtId="0" fontId="56" fillId="44" borderId="0" applyNumberFormat="0" applyBorder="0" applyAlignment="0" applyProtection="0"/>
    <xf numFmtId="0" fontId="67" fillId="45" borderId="0" applyNumberFormat="0" applyBorder="0" applyAlignment="0" applyProtection="0"/>
    <xf numFmtId="0" fontId="56" fillId="46" borderId="0" applyNumberFormat="0" applyBorder="0" applyAlignment="0" applyProtection="0"/>
    <xf numFmtId="0" fontId="67" fillId="47" borderId="0" applyNumberFormat="0" applyBorder="0" applyAlignment="0" applyProtection="0"/>
    <xf numFmtId="0" fontId="56" fillId="42" borderId="0" applyNumberFormat="0" applyBorder="0" applyAlignment="0" applyProtection="0"/>
    <xf numFmtId="0" fontId="67" fillId="48" borderId="0" applyNumberFormat="0" applyBorder="0" applyAlignment="0" applyProtection="0"/>
    <xf numFmtId="0" fontId="56" fillId="49" borderId="0" applyNumberFormat="0" applyBorder="0" applyAlignment="0" applyProtection="0"/>
    <xf numFmtId="0" fontId="67" fillId="49" borderId="0" applyNumberFormat="0" applyBorder="0" applyAlignment="0" applyProtection="0"/>
    <xf numFmtId="0" fontId="56" fillId="44" borderId="0" applyNumberFormat="0" applyBorder="0" applyAlignment="0" applyProtection="0"/>
    <xf numFmtId="0" fontId="67" fillId="44" borderId="0" applyNumberFormat="0" applyBorder="0" applyAlignment="0" applyProtection="0"/>
    <xf numFmtId="0" fontId="23" fillId="41" borderId="0"/>
    <xf numFmtId="0" fontId="56" fillId="50" borderId="0" applyNumberFormat="0" applyBorder="0" applyAlignment="0" applyProtection="0"/>
    <xf numFmtId="0" fontId="67" fillId="51" borderId="0" applyNumberFormat="0" applyBorder="0" applyAlignment="0" applyProtection="0"/>
    <xf numFmtId="0" fontId="56" fillId="53" borderId="0" applyNumberFormat="0" applyBorder="0" applyAlignment="0" applyProtection="0"/>
    <xf numFmtId="0" fontId="67" fillId="53" borderId="0" applyNumberFormat="0" applyBorder="0" applyAlignment="0" applyProtection="0"/>
    <xf numFmtId="0" fontId="56" fillId="54" borderId="0" applyNumberFormat="0" applyBorder="0" applyAlignment="0" applyProtection="0"/>
    <xf numFmtId="0" fontId="67" fillId="55" borderId="0" applyNumberFormat="0" applyBorder="0" applyAlignment="0" applyProtection="0"/>
    <xf numFmtId="0" fontId="56" fillId="50" borderId="0" applyNumberFormat="0" applyBorder="0" applyAlignment="0" applyProtection="0"/>
    <xf numFmtId="0" fontId="67" fillId="48" borderId="0" applyNumberFormat="0" applyBorder="0" applyAlignment="0" applyProtection="0"/>
    <xf numFmtId="0" fontId="56" fillId="51" borderId="0" applyNumberFormat="0" applyBorder="0" applyAlignment="0" applyProtection="0"/>
    <xf numFmtId="0" fontId="67" fillId="51" borderId="0" applyNumberFormat="0" applyBorder="0" applyAlignment="0" applyProtection="0"/>
    <xf numFmtId="0" fontId="56" fillId="44" borderId="0" applyNumberFormat="0" applyBorder="0" applyAlignment="0" applyProtection="0"/>
    <xf numFmtId="0" fontId="67" fillId="56" borderId="0" applyNumberFormat="0" applyBorder="0" applyAlignment="0" applyProtection="0"/>
    <xf numFmtId="0" fontId="101" fillId="57" borderId="0" applyNumberFormat="0" applyBorder="0" applyAlignment="0" applyProtection="0"/>
    <xf numFmtId="0" fontId="119" fillId="58" borderId="0" applyNumberFormat="0" applyBorder="0" applyAlignment="0" applyProtection="0"/>
    <xf numFmtId="0" fontId="101" fillId="53" borderId="0" applyNumberFormat="0" applyBorder="0" applyAlignment="0" applyProtection="0"/>
    <xf numFmtId="0" fontId="119" fillId="53" borderId="0" applyNumberFormat="0" applyBorder="0" applyAlignment="0" applyProtection="0"/>
    <xf numFmtId="0" fontId="101" fillId="54" borderId="0" applyNumberFormat="0" applyBorder="0" applyAlignment="0" applyProtection="0"/>
    <xf numFmtId="0" fontId="119" fillId="55" borderId="0" applyNumberFormat="0" applyBorder="0" applyAlignment="0" applyProtection="0"/>
    <xf numFmtId="0" fontId="101" fillId="59" borderId="0" applyNumberFormat="0" applyBorder="0" applyAlignment="0" applyProtection="0"/>
    <xf numFmtId="0" fontId="119" fillId="60" borderId="0" applyNumberFormat="0" applyBorder="0" applyAlignment="0" applyProtection="0"/>
    <xf numFmtId="0" fontId="101" fillId="57" borderId="0" applyNumberFormat="0" applyBorder="0" applyAlignment="0" applyProtection="0"/>
    <xf numFmtId="0" fontId="119" fillId="57" borderId="0" applyNumberFormat="0" applyBorder="0" applyAlignment="0" applyProtection="0"/>
    <xf numFmtId="0" fontId="101" fillId="44" borderId="0" applyNumberFormat="0" applyBorder="0" applyAlignment="0" applyProtection="0"/>
    <xf numFmtId="0" fontId="119" fillId="61" borderId="0" applyNumberFormat="0" applyBorder="0" applyAlignment="0" applyProtection="0"/>
    <xf numFmtId="0" fontId="101" fillId="57" borderId="0" applyNumberFormat="0" applyBorder="0" applyAlignment="0" applyProtection="0"/>
    <xf numFmtId="0" fontId="119" fillId="52" borderId="0" applyNumberFormat="0" applyBorder="0" applyAlignment="0" applyProtection="0"/>
    <xf numFmtId="0" fontId="101" fillId="62" borderId="0" applyNumberFormat="0" applyBorder="0" applyAlignment="0" applyProtection="0"/>
    <xf numFmtId="0" fontId="119" fillId="62" borderId="0" applyNumberFormat="0" applyBorder="0" applyAlignment="0" applyProtection="0"/>
    <xf numFmtId="0" fontId="101" fillId="63" borderId="0" applyNumberFormat="0" applyBorder="0" applyAlignment="0" applyProtection="0"/>
    <xf numFmtId="0" fontId="119" fillId="63" borderId="0" applyNumberFormat="0" applyBorder="0" applyAlignment="0" applyProtection="0"/>
    <xf numFmtId="0" fontId="101" fillId="64" borderId="0" applyNumberFormat="0" applyBorder="0" applyAlignment="0" applyProtection="0"/>
    <xf numFmtId="0" fontId="119" fillId="60" borderId="0" applyNumberFormat="0" applyBorder="0" applyAlignment="0" applyProtection="0"/>
    <xf numFmtId="0" fontId="101" fillId="57" borderId="0" applyNumberFormat="0" applyBorder="0" applyAlignment="0" applyProtection="0"/>
    <xf numFmtId="0" fontId="119" fillId="57" borderId="0" applyNumberFormat="0" applyBorder="0" applyAlignment="0" applyProtection="0"/>
    <xf numFmtId="0" fontId="101" fillId="65" borderId="0" applyNumberFormat="0" applyBorder="0" applyAlignment="0" applyProtection="0"/>
    <xf numFmtId="0" fontId="119" fillId="65" borderId="0" applyNumberFormat="0" applyBorder="0" applyAlignment="0" applyProtection="0"/>
    <xf numFmtId="0" fontId="102" fillId="45" borderId="0" applyNumberFormat="0" applyBorder="0" applyAlignment="0" applyProtection="0"/>
    <xf numFmtId="0" fontId="121" fillId="45" borderId="0" applyNumberFormat="0" applyBorder="0" applyAlignment="0" applyProtection="0"/>
    <xf numFmtId="0" fontId="103" fillId="40" borderId="42" applyNumberFormat="0" applyAlignment="0" applyProtection="0"/>
    <xf numFmtId="0" fontId="123" fillId="66" borderId="43" applyNumberFormat="0" applyAlignment="0" applyProtection="0"/>
    <xf numFmtId="0" fontId="104" fillId="59" borderId="44" applyNumberFormat="0" applyAlignment="0" applyProtection="0"/>
    <xf numFmtId="0" fontId="125" fillId="67" borderId="45" applyNumberFormat="0" applyAlignment="0" applyProtection="0"/>
    <xf numFmtId="165" fontId="2" fillId="0" borderId="0" applyFont="0" applyFill="0" applyBorder="0" applyAlignment="0" applyProtection="0"/>
    <xf numFmtId="0" fontId="126" fillId="0" borderId="0"/>
    <xf numFmtId="0" fontId="105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06" fillId="47" borderId="0" applyNumberFormat="0" applyBorder="0" applyAlignment="0" applyProtection="0"/>
    <xf numFmtId="0" fontId="130" fillId="47" borderId="0" applyNumberFormat="0" applyBorder="0" applyAlignment="0" applyProtection="0"/>
    <xf numFmtId="0" fontId="107" fillId="0" borderId="46" applyNumberFormat="0" applyFill="0" applyAlignment="0" applyProtection="0"/>
    <xf numFmtId="0" fontId="108" fillId="0" borderId="47" applyNumberFormat="0" applyFill="0" applyAlignment="0" applyProtection="0"/>
    <xf numFmtId="0" fontId="109" fillId="0" borderId="48" applyNumberFormat="0" applyFill="0" applyAlignment="0" applyProtection="0"/>
    <xf numFmtId="0" fontId="134" fillId="0" borderId="49" applyNumberFormat="0" applyFill="0" applyAlignment="0" applyProtection="0"/>
    <xf numFmtId="0" fontId="109" fillId="0" borderId="0" applyNumberFormat="0" applyFill="0" applyBorder="0" applyAlignment="0" applyProtection="0"/>
    <xf numFmtId="0" fontId="134" fillId="0" borderId="0" applyNumberFormat="0" applyFill="0" applyBorder="0" applyAlignment="0" applyProtection="0"/>
    <xf numFmtId="0" fontId="28" fillId="0" borderId="0" applyProtection="0"/>
    <xf numFmtId="0" fontId="135" fillId="0" borderId="0" applyProtection="0"/>
    <xf numFmtId="0" fontId="136" fillId="0" borderId="0" applyNumberFormat="0" applyFill="0" applyBorder="0" applyAlignment="0" applyProtection="0">
      <alignment vertical="top"/>
      <protection locked="0"/>
    </xf>
    <xf numFmtId="0" fontId="110" fillId="44" borderId="42" applyNumberFormat="0" applyAlignment="0" applyProtection="0"/>
    <xf numFmtId="0" fontId="111" fillId="0" borderId="50" applyNumberFormat="0" applyFill="0" applyAlignment="0" applyProtection="0"/>
    <xf numFmtId="0" fontId="138" fillId="0" borderId="50" applyNumberFormat="0" applyFill="0" applyAlignment="0" applyProtection="0"/>
    <xf numFmtId="0" fontId="2" fillId="0" borderId="0" applyNumberFormat="0" applyFill="0" applyAlignment="0"/>
    <xf numFmtId="0" fontId="112" fillId="54" borderId="0" applyNumberFormat="0" applyBorder="0" applyAlignment="0" applyProtection="0"/>
    <xf numFmtId="0" fontId="140" fillId="54" borderId="0" applyNumberFormat="0" applyBorder="0" applyAlignment="0" applyProtection="0"/>
    <xf numFmtId="0" fontId="113" fillId="0" borderId="0"/>
    <xf numFmtId="0" fontId="113" fillId="0" borderId="0"/>
    <xf numFmtId="0" fontId="113" fillId="0" borderId="0"/>
    <xf numFmtId="0" fontId="1" fillId="0" borderId="0"/>
    <xf numFmtId="0" fontId="113" fillId="0" borderId="0"/>
    <xf numFmtId="0" fontId="68" fillId="0" borderId="0"/>
    <xf numFmtId="0" fontId="15" fillId="0" borderId="0"/>
    <xf numFmtId="0" fontId="1" fillId="0" borderId="0"/>
    <xf numFmtId="0" fontId="114" fillId="0" borderId="0"/>
    <xf numFmtId="0" fontId="2" fillId="0" borderId="0"/>
    <xf numFmtId="0" fontId="1" fillId="0" borderId="0"/>
    <xf numFmtId="0" fontId="2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4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63" fillId="46" borderId="32" applyNumberFormat="0" applyFont="0" applyAlignment="0" applyProtection="0"/>
    <xf numFmtId="0" fontId="67" fillId="46" borderId="51" applyNumberFormat="0" applyFont="0" applyAlignment="0" applyProtection="0"/>
    <xf numFmtId="0" fontId="115" fillId="40" borderId="43" applyNumberFormat="0" applyAlignment="0" applyProtection="0"/>
    <xf numFmtId="0" fontId="143" fillId="66" borderId="42" applyNumberFormat="0" applyAlignment="0" applyProtection="0"/>
    <xf numFmtId="9" fontId="68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16" fillId="0" borderId="0" applyNumberFormat="0" applyFill="0" applyBorder="0" applyAlignment="0" applyProtection="0"/>
    <xf numFmtId="0" fontId="145" fillId="0" borderId="0" applyNumberFormat="0" applyFill="0" applyBorder="0" applyAlignment="0" applyProtection="0"/>
    <xf numFmtId="0" fontId="57" fillId="0" borderId="53" applyNumberFormat="0" applyFill="0" applyAlignment="0" applyProtection="0"/>
    <xf numFmtId="0" fontId="117" fillId="0" borderId="0" applyNumberFormat="0" applyFill="0" applyBorder="0" applyAlignment="0" applyProtection="0"/>
    <xf numFmtId="0" fontId="148" fillId="0" borderId="0" applyNumberFormat="0" applyFill="0" applyBorder="0" applyAlignment="0" applyProtection="0"/>
    <xf numFmtId="0" fontId="100" fillId="0" borderId="0"/>
    <xf numFmtId="0" fontId="100" fillId="0" borderId="0" applyFill="0" applyBorder="0" applyAlignment="0"/>
    <xf numFmtId="9" fontId="151" fillId="0" borderId="6" applyNumberFormat="0" applyBorder="0"/>
    <xf numFmtId="0" fontId="142" fillId="40" borderId="43" applyNumberFormat="0" applyAlignment="0" applyProtection="0"/>
    <xf numFmtId="0" fontId="100" fillId="46" borderId="52" applyNumberFormat="0" applyFont="0" applyAlignment="0" applyProtection="0"/>
    <xf numFmtId="0" fontId="2" fillId="0" borderId="0"/>
    <xf numFmtId="0" fontId="2" fillId="0" borderId="0"/>
    <xf numFmtId="194" fontId="154" fillId="0" borderId="0"/>
    <xf numFmtId="37" fontId="153" fillId="0" borderId="0"/>
    <xf numFmtId="0" fontId="152" fillId="0" borderId="0"/>
    <xf numFmtId="0" fontId="139" fillId="54" borderId="0" applyNumberFormat="0" applyBorder="0" applyAlignment="0" applyProtection="0"/>
    <xf numFmtId="0" fontId="137" fillId="0" borderId="50" applyNumberFormat="0" applyFill="0" applyAlignment="0" applyProtection="0"/>
    <xf numFmtId="0" fontId="100" fillId="0" borderId="0" applyFill="0" applyBorder="0" applyAlignment="0"/>
    <xf numFmtId="0" fontId="150" fillId="44" borderId="42" applyNumberFormat="0" applyAlignment="0" applyProtection="0"/>
    <xf numFmtId="0" fontId="149" fillId="0" borderId="0" applyProtection="0"/>
    <xf numFmtId="0" fontId="135" fillId="0" borderId="0" applyProtection="0"/>
    <xf numFmtId="0" fontId="133" fillId="0" borderId="0" applyNumberFormat="0" applyFill="0" applyBorder="0" applyAlignment="0" applyProtection="0"/>
    <xf numFmtId="0" fontId="133" fillId="0" borderId="48" applyNumberFormat="0" applyFill="0" applyAlignment="0" applyProtection="0"/>
    <xf numFmtId="0" fontId="132" fillId="0" borderId="47" applyNumberFormat="0" applyFill="0" applyAlignment="0" applyProtection="0"/>
    <xf numFmtId="0" fontId="131" fillId="0" borderId="46" applyNumberFormat="0" applyFill="0" applyAlignment="0" applyProtection="0"/>
    <xf numFmtId="0" fontId="100" fillId="0" borderId="0" applyFill="0" applyBorder="0" applyAlignment="0"/>
    <xf numFmtId="0" fontId="129" fillId="47" borderId="0" applyNumberFormat="0" applyBorder="0" applyAlignment="0" applyProtection="0"/>
    <xf numFmtId="0" fontId="127" fillId="0" borderId="0" applyNumberFormat="0" applyFill="0" applyBorder="0" applyAlignment="0" applyProtection="0"/>
    <xf numFmtId="0" fontId="124" fillId="42" borderId="44" applyNumberFormat="0" applyAlignment="0" applyProtection="0"/>
    <xf numFmtId="165" fontId="2" fillId="0" borderId="0" quotePrefix="1" applyFont="0" applyFill="0" applyBorder="0" applyAlignment="0">
      <protection locked="0"/>
    </xf>
    <xf numFmtId="0" fontId="122" fillId="40" borderId="42" applyNumberFormat="0" applyAlignment="0" applyProtection="0"/>
    <xf numFmtId="0" fontId="100" fillId="0" borderId="0" applyFill="0" applyBorder="0" applyAlignment="0"/>
    <xf numFmtId="0" fontId="120" fillId="45" borderId="0" applyNumberFormat="0" applyBorder="0" applyAlignment="0" applyProtection="0"/>
    <xf numFmtId="0" fontId="118" fillId="65" borderId="0" applyNumberFormat="0" applyBorder="0" applyAlignment="0" applyProtection="0"/>
    <xf numFmtId="0" fontId="118" fillId="57" borderId="0" applyNumberFormat="0" applyBorder="0" applyAlignment="0" applyProtection="0"/>
    <xf numFmtId="0" fontId="118" fillId="64" borderId="0" applyNumberFormat="0" applyBorder="0" applyAlignment="0" applyProtection="0"/>
    <xf numFmtId="0" fontId="118" fillId="63" borderId="0" applyNumberFormat="0" applyBorder="0" applyAlignment="0" applyProtection="0"/>
    <xf numFmtId="0" fontId="118" fillId="62" borderId="0" applyNumberFormat="0" applyBorder="0" applyAlignment="0" applyProtection="0"/>
    <xf numFmtId="0" fontId="118" fillId="57" borderId="0" applyNumberFormat="0" applyBorder="0" applyAlignment="0" applyProtection="0"/>
    <xf numFmtId="0" fontId="118" fillId="44" borderId="0" applyNumberFormat="0" applyBorder="0" applyAlignment="0" applyProtection="0"/>
    <xf numFmtId="0" fontId="118" fillId="57" borderId="0" applyNumberFormat="0" applyBorder="0" applyAlignment="0" applyProtection="0"/>
    <xf numFmtId="0" fontId="118" fillId="42" borderId="0" applyNumberFormat="0" applyBorder="0" applyAlignment="0" applyProtection="0"/>
    <xf numFmtId="0" fontId="118" fillId="54" borderId="0" applyNumberFormat="0" applyBorder="0" applyAlignment="0" applyProtection="0"/>
    <xf numFmtId="0" fontId="118" fillId="53" borderId="0" applyNumberFormat="0" applyBorder="0" applyAlignment="0" applyProtection="0"/>
    <xf numFmtId="0" fontId="118" fillId="57" borderId="0" applyNumberFormat="0" applyBorder="0" applyAlignment="0" applyProtection="0"/>
    <xf numFmtId="0" fontId="1" fillId="44" borderId="0" applyNumberFormat="0" applyBorder="0" applyAlignment="0" applyProtection="0"/>
    <xf numFmtId="0" fontId="1" fillId="51" borderId="0" applyNumberFormat="0" applyBorder="0" applyAlignment="0" applyProtection="0"/>
    <xf numFmtId="0" fontId="1" fillId="52" borderId="0" applyNumberFormat="0" applyBorder="0" applyAlignment="0" applyProtection="0"/>
    <xf numFmtId="0" fontId="1" fillId="54" borderId="0" applyNumberFormat="0" applyBorder="0" applyAlignment="0" applyProtection="0"/>
    <xf numFmtId="0" fontId="1" fillId="53" borderId="0" applyNumberFormat="0" applyBorder="0" applyAlignment="0" applyProtection="0"/>
    <xf numFmtId="0" fontId="1" fillId="52" borderId="0" applyNumberFormat="0" applyBorder="0" applyAlignment="0" applyProtection="0"/>
    <xf numFmtId="0" fontId="1" fillId="44" borderId="0" applyNumberFormat="0" applyBorder="0" applyAlignment="0" applyProtection="0"/>
    <xf numFmtId="0" fontId="1" fillId="49" borderId="0" applyNumberFormat="0" applyBorder="0" applyAlignment="0" applyProtection="0"/>
    <xf numFmtId="0" fontId="1" fillId="40" borderId="0" applyNumberFormat="0" applyBorder="0" applyAlignment="0" applyProtection="0"/>
    <xf numFmtId="0" fontId="1" fillId="46" borderId="0" applyNumberFormat="0" applyBorder="0" applyAlignment="0" applyProtection="0"/>
    <xf numFmtId="0" fontId="1" fillId="44" borderId="0" applyNumberFormat="0" applyBorder="0" applyAlignment="0" applyProtection="0"/>
    <xf numFmtId="0" fontId="1" fillId="40" borderId="0" applyNumberFormat="0" applyBorder="0" applyAlignment="0" applyProtection="0"/>
    <xf numFmtId="0" fontId="100" fillId="0" borderId="0" applyFill="0" applyBorder="0" applyAlignment="0"/>
    <xf numFmtId="0" fontId="144" fillId="0" borderId="0" applyNumberFormat="0" applyFill="0" applyBorder="0" applyAlignment="0" applyProtection="0"/>
    <xf numFmtId="0" fontId="146" fillId="0" borderId="53" applyNumberFormat="0" applyFill="0" applyAlignment="0" applyProtection="0"/>
    <xf numFmtId="0" fontId="147" fillId="0" borderId="0" applyNumberFormat="0" applyFill="0" applyBorder="0" applyAlignment="0" applyProtection="0"/>
    <xf numFmtId="0" fontId="110" fillId="44" borderId="42" applyNumberFormat="0" applyAlignment="0" applyProtection="0"/>
    <xf numFmtId="0" fontId="2" fillId="0" borderId="0"/>
    <xf numFmtId="0" fontId="110" fillId="44" borderId="42" applyNumberFormat="0" applyAlignment="0" applyProtection="0"/>
  </cellStyleXfs>
  <cellXfs count="186">
    <xf numFmtId="0" fontId="0" fillId="0" borderId="0" xfId="0"/>
    <xf numFmtId="0" fontId="58" fillId="0" borderId="0" xfId="0" applyFont="1"/>
    <xf numFmtId="0" fontId="3" fillId="0" borderId="0" xfId="113" applyFont="1"/>
    <xf numFmtId="0" fontId="4" fillId="0" borderId="0" xfId="113" applyFont="1"/>
    <xf numFmtId="14" fontId="3" fillId="0" borderId="0" xfId="113" applyNumberFormat="1" applyFont="1" applyAlignment="1"/>
    <xf numFmtId="14" fontId="3" fillId="0" borderId="0" xfId="113" applyNumberFormat="1" applyFont="1" applyBorder="1" applyAlignment="1"/>
    <xf numFmtId="0" fontId="3" fillId="0" borderId="0" xfId="113" applyFont="1" applyAlignment="1">
      <alignment horizontal="center"/>
    </xf>
    <xf numFmtId="0" fontId="6" fillId="0" borderId="0" xfId="113" applyFont="1" applyAlignment="1">
      <alignment horizontal="center"/>
    </xf>
    <xf numFmtId="0" fontId="7" fillId="0" borderId="0" xfId="113" applyFont="1" applyBorder="1" applyAlignment="1">
      <alignment horizontal="left"/>
    </xf>
    <xf numFmtId="0" fontId="8" fillId="0" borderId="0" xfId="113" applyFont="1" applyBorder="1"/>
    <xf numFmtId="0" fontId="9" fillId="0" borderId="5" xfId="113" applyFont="1" applyBorder="1" applyAlignment="1">
      <alignment horizontal="center" vertical="center" wrapText="1"/>
    </xf>
    <xf numFmtId="0" fontId="10" fillId="0" borderId="0" xfId="113" applyFont="1"/>
    <xf numFmtId="0" fontId="9" fillId="0" borderId="8" xfId="113" applyFont="1" applyBorder="1" applyAlignment="1">
      <alignment horizontal="center" vertical="center" wrapText="1"/>
    </xf>
    <xf numFmtId="49" fontId="13" fillId="0" borderId="9" xfId="113" applyNumberFormat="1" applyFont="1" applyBorder="1" applyAlignment="1">
      <alignment horizontal="center" vertical="center" wrapText="1"/>
    </xf>
    <xf numFmtId="0" fontId="13" fillId="0" borderId="9" xfId="113" applyFont="1" applyBorder="1" applyAlignment="1">
      <alignment horizontal="center" vertical="center" wrapText="1"/>
    </xf>
    <xf numFmtId="0" fontId="9" fillId="0" borderId="10" xfId="113" applyFont="1" applyBorder="1" applyAlignment="1">
      <alignment horizontal="center" vertical="center" wrapText="1"/>
    </xf>
    <xf numFmtId="0" fontId="14" fillId="0" borderId="3" xfId="113" applyFont="1" applyBorder="1" applyAlignment="1">
      <alignment horizontal="right" vertical="center" wrapText="1"/>
    </xf>
    <xf numFmtId="0" fontId="14" fillId="0" borderId="3" xfId="113" applyFont="1" applyBorder="1" applyAlignment="1">
      <alignment horizontal="center" vertical="center" wrapText="1"/>
    </xf>
    <xf numFmtId="0" fontId="10" fillId="0" borderId="0" xfId="113" applyFont="1" applyAlignment="1">
      <alignment horizontal="center"/>
    </xf>
    <xf numFmtId="0" fontId="59" fillId="0" borderId="5" xfId="113" applyNumberFormat="1" applyFont="1" applyBorder="1" applyAlignment="1">
      <alignment horizontal="center"/>
    </xf>
    <xf numFmtId="0" fontId="7" fillId="0" borderId="0" xfId="113" applyFont="1" applyBorder="1" applyAlignment="1"/>
    <xf numFmtId="0" fontId="58" fillId="0" borderId="0" xfId="0" applyFont="1" applyAlignment="1"/>
    <xf numFmtId="0" fontId="0" fillId="0" borderId="0" xfId="0" applyAlignment="1"/>
    <xf numFmtId="0" fontId="5" fillId="0" borderId="0" xfId="113" applyFont="1" applyBorder="1" applyAlignment="1"/>
    <xf numFmtId="0" fontId="6" fillId="0" borderId="0" xfId="113" applyFont="1" applyAlignment="1"/>
    <xf numFmtId="0" fontId="58" fillId="0" borderId="5" xfId="0" applyFont="1" applyBorder="1"/>
    <xf numFmtId="0" fontId="58" fillId="0" borderId="8" xfId="0" applyFont="1" applyBorder="1"/>
    <xf numFmtId="0" fontId="59" fillId="0" borderId="8" xfId="113" applyNumberFormat="1" applyFont="1" applyBorder="1" applyAlignment="1">
      <alignment horizontal="center"/>
    </xf>
    <xf numFmtId="0" fontId="59" fillId="0" borderId="11" xfId="113" applyNumberFormat="1" applyFont="1" applyBorder="1" applyAlignment="1"/>
    <xf numFmtId="0" fontId="59" fillId="0" borderId="12" xfId="113" applyNumberFormat="1" applyFont="1" applyBorder="1" applyAlignment="1"/>
    <xf numFmtId="0" fontId="58" fillId="0" borderId="0" xfId="0" applyFont="1" applyAlignment="1">
      <alignment horizontal="center"/>
    </xf>
    <xf numFmtId="0" fontId="60" fillId="0" borderId="0" xfId="0" applyFont="1" applyAlignment="1"/>
    <xf numFmtId="0" fontId="60" fillId="0" borderId="0" xfId="0" applyFont="1"/>
    <xf numFmtId="0" fontId="59" fillId="0" borderId="13" xfId="113" applyNumberFormat="1" applyFont="1" applyBorder="1" applyAlignment="1"/>
    <xf numFmtId="0" fontId="59" fillId="0" borderId="14" xfId="113" applyNumberFormat="1" applyFont="1" applyBorder="1" applyAlignment="1"/>
    <xf numFmtId="14" fontId="53" fillId="0" borderId="0" xfId="113" applyNumberFormat="1" applyFont="1" applyAlignment="1"/>
    <xf numFmtId="9" fontId="54" fillId="5" borderId="3" xfId="113" applyNumberFormat="1" applyFont="1" applyFill="1" applyBorder="1" applyAlignment="1">
      <alignment horizontal="right" wrapText="1"/>
    </xf>
    <xf numFmtId="0" fontId="58" fillId="0" borderId="0" xfId="0" applyFont="1" applyBorder="1" applyAlignment="1"/>
    <xf numFmtId="0" fontId="58" fillId="0" borderId="10" xfId="0" applyFont="1" applyBorder="1"/>
    <xf numFmtId="0" fontId="59" fillId="0" borderId="10" xfId="113" applyNumberFormat="1" applyFont="1" applyBorder="1" applyAlignment="1">
      <alignment horizontal="center"/>
    </xf>
    <xf numFmtId="0" fontId="59" fillId="0" borderId="15" xfId="113" applyNumberFormat="1" applyFont="1" applyBorder="1" applyAlignment="1"/>
    <xf numFmtId="0" fontId="59" fillId="0" borderId="16" xfId="113" applyNumberFormat="1" applyFont="1" applyBorder="1" applyAlignment="1"/>
    <xf numFmtId="49" fontId="53" fillId="0" borderId="0" xfId="113" applyNumberFormat="1" applyFont="1" applyBorder="1" applyAlignment="1"/>
    <xf numFmtId="49" fontId="6" fillId="0" borderId="0" xfId="113" applyNumberFormat="1" applyFont="1" applyBorder="1" applyAlignment="1"/>
    <xf numFmtId="1" fontId="3" fillId="0" borderId="0" xfId="113" applyNumberFormat="1" applyFont="1" applyBorder="1" applyAlignment="1">
      <alignment horizontal="center" vertical="center"/>
    </xf>
    <xf numFmtId="0" fontId="58" fillId="0" borderId="0" xfId="0" applyFont="1" applyAlignment="1">
      <alignment horizontal="left"/>
    </xf>
    <xf numFmtId="49" fontId="8" fillId="0" borderId="0" xfId="113" applyNumberFormat="1" applyFont="1" applyBorder="1"/>
    <xf numFmtId="0" fontId="91" fillId="0" borderId="0" xfId="113" applyFont="1" applyBorder="1" applyAlignment="1"/>
    <xf numFmtId="0" fontId="92" fillId="0" borderId="0" xfId="0" applyFont="1" applyAlignment="1">
      <alignment horizontal="right"/>
    </xf>
    <xf numFmtId="0" fontId="62" fillId="38" borderId="0" xfId="0" applyFont="1" applyFill="1"/>
    <xf numFmtId="0" fontId="58" fillId="38" borderId="0" xfId="0" applyFont="1" applyFill="1"/>
    <xf numFmtId="0" fontId="58" fillId="38" borderId="0" xfId="0" applyFont="1" applyFill="1" applyAlignment="1"/>
    <xf numFmtId="0" fontId="62" fillId="0" borderId="0" xfId="0" applyFont="1" applyFill="1"/>
    <xf numFmtId="0" fontId="58" fillId="0" borderId="0" xfId="0" applyFont="1" applyFill="1"/>
    <xf numFmtId="0" fontId="58" fillId="0" borderId="0" xfId="0" applyFont="1" applyFill="1" applyAlignment="1"/>
    <xf numFmtId="0" fontId="3" fillId="0" borderId="0" xfId="113" applyNumberFormat="1" applyFont="1" applyBorder="1" applyAlignment="1"/>
    <xf numFmtId="0" fontId="6" fillId="0" borderId="0" xfId="0" applyFont="1" applyFill="1"/>
    <xf numFmtId="0" fontId="3" fillId="0" borderId="0" xfId="0" applyFont="1" applyFill="1" applyAlignment="1"/>
    <xf numFmtId="0" fontId="93" fillId="39" borderId="0" xfId="0" applyFont="1" applyFill="1" applyAlignment="1"/>
    <xf numFmtId="0" fontId="93" fillId="39" borderId="0" xfId="119" applyNumberFormat="1" applyFont="1" applyFill="1" applyAlignment="1"/>
    <xf numFmtId="0" fontId="69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69" fillId="0" borderId="0" xfId="0" applyFont="1" applyFill="1"/>
    <xf numFmtId="0" fontId="94" fillId="39" borderId="0" xfId="119" applyFont="1" applyFill="1" applyAlignment="1">
      <alignment horizontal="center"/>
    </xf>
    <xf numFmtId="0" fontId="69" fillId="0" borderId="3" xfId="133" applyFont="1" applyFill="1" applyBorder="1" applyAlignment="1">
      <alignment horizontal="center"/>
    </xf>
    <xf numFmtId="0" fontId="4" fillId="0" borderId="8" xfId="129" applyFont="1" applyBorder="1" applyAlignment="1" applyProtection="1">
      <alignment horizontal="center"/>
    </xf>
    <xf numFmtId="0" fontId="61" fillId="0" borderId="8" xfId="120" applyNumberFormat="1" applyFont="1" applyFill="1" applyBorder="1" applyAlignment="1" applyProtection="1">
      <alignment horizontal="center" wrapText="1"/>
    </xf>
    <xf numFmtId="0" fontId="61" fillId="0" borderId="11" xfId="120" applyNumberFormat="1" applyFont="1" applyFill="1" applyBorder="1" applyAlignment="1" applyProtection="1">
      <alignment horizontal="left"/>
    </xf>
    <xf numFmtId="0" fontId="61" fillId="0" borderId="12" xfId="120" applyNumberFormat="1" applyFont="1" applyFill="1" applyBorder="1" applyAlignment="1" applyProtection="1">
      <alignment horizontal="left" wrapText="1"/>
    </xf>
    <xf numFmtId="0" fontId="72" fillId="0" borderId="8" xfId="120" applyFont="1" applyBorder="1"/>
    <xf numFmtId="0" fontId="4" fillId="0" borderId="8" xfId="122" applyFont="1" applyBorder="1" applyAlignment="1"/>
    <xf numFmtId="0" fontId="4" fillId="0" borderId="18" xfId="122" applyFont="1" applyBorder="1" applyAlignment="1">
      <alignment horizontal="center"/>
    </xf>
    <xf numFmtId="0" fontId="4" fillId="0" borderId="10" xfId="129" applyFont="1" applyBorder="1" applyAlignment="1" applyProtection="1">
      <alignment horizontal="center"/>
    </xf>
    <xf numFmtId="0" fontId="72" fillId="0" borderId="10" xfId="120" applyFont="1" applyBorder="1"/>
    <xf numFmtId="0" fontId="4" fillId="0" borderId="10" xfId="122" applyFont="1" applyBorder="1" applyAlignment="1"/>
    <xf numFmtId="0" fontId="55" fillId="0" borderId="18" xfId="129" applyFont="1" applyBorder="1" applyAlignment="1" applyProtection="1">
      <alignment horizontal="left"/>
    </xf>
    <xf numFmtId="0" fontId="61" fillId="0" borderId="18" xfId="120" applyNumberFormat="1" applyFont="1" applyFill="1" applyBorder="1" applyAlignment="1" applyProtection="1">
      <alignment horizontal="center" wrapText="1"/>
    </xf>
    <xf numFmtId="0" fontId="61" fillId="0" borderId="18" xfId="120" applyNumberFormat="1" applyFont="1" applyFill="1" applyBorder="1" applyAlignment="1" applyProtection="1">
      <alignment horizontal="left"/>
    </xf>
    <xf numFmtId="0" fontId="61" fillId="0" borderId="18" xfId="120" applyNumberFormat="1" applyFont="1" applyFill="1" applyBorder="1" applyAlignment="1" applyProtection="1">
      <alignment horizontal="left" wrapText="1"/>
    </xf>
    <xf numFmtId="0" fontId="61" fillId="0" borderId="18" xfId="120" applyFont="1" applyBorder="1" applyAlignment="1"/>
    <xf numFmtId="0" fontId="72" fillId="0" borderId="18" xfId="120" applyFont="1" applyBorder="1"/>
    <xf numFmtId="0" fontId="4" fillId="0" borderId="18" xfId="122" applyFont="1" applyBorder="1" applyAlignment="1"/>
    <xf numFmtId="0" fontId="3" fillId="0" borderId="0" xfId="129" applyFont="1" applyBorder="1" applyAlignment="1" applyProtection="1">
      <alignment horizontal="left"/>
    </xf>
    <xf numFmtId="0" fontId="61" fillId="0" borderId="0" xfId="120" applyNumberFormat="1" applyFont="1" applyFill="1" applyBorder="1" applyAlignment="1" applyProtection="1">
      <alignment horizontal="center" wrapText="1"/>
    </xf>
    <xf numFmtId="0" fontId="61" fillId="0" borderId="0" xfId="120" applyNumberFormat="1" applyFont="1" applyFill="1" applyBorder="1" applyAlignment="1" applyProtection="1">
      <alignment horizontal="left"/>
    </xf>
    <xf numFmtId="0" fontId="61" fillId="0" borderId="0" xfId="120" applyNumberFormat="1" applyFont="1" applyFill="1" applyBorder="1" applyAlignment="1" applyProtection="1">
      <alignment horizontal="left" wrapText="1"/>
    </xf>
    <xf numFmtId="0" fontId="61" fillId="0" borderId="0" xfId="120" applyFont="1" applyBorder="1" applyAlignment="1"/>
    <xf numFmtId="0" fontId="72" fillId="0" borderId="0" xfId="120" applyFont="1" applyBorder="1"/>
    <xf numFmtId="0" fontId="4" fillId="0" borderId="0" xfId="122" applyFont="1" applyBorder="1" applyAlignment="1"/>
    <xf numFmtId="0" fontId="4" fillId="0" borderId="0" xfId="122" applyFont="1" applyBorder="1" applyAlignment="1">
      <alignment horizontal="center"/>
    </xf>
    <xf numFmtId="0" fontId="4" fillId="0" borderId="0" xfId="129" applyFont="1" applyBorder="1" applyAlignment="1" applyProtection="1">
      <alignment horizontal="center"/>
    </xf>
    <xf numFmtId="0" fontId="43" fillId="0" borderId="0" xfId="129" applyFont="1" applyBorder="1" applyAlignment="1" applyProtection="1">
      <alignment horizontal="left"/>
    </xf>
    <xf numFmtId="0" fontId="4" fillId="0" borderId="5" xfId="129" applyFont="1" applyBorder="1" applyAlignment="1" applyProtection="1">
      <alignment horizontal="center"/>
    </xf>
    <xf numFmtId="0" fontId="61" fillId="0" borderId="19" xfId="120" applyNumberFormat="1" applyFont="1" applyFill="1" applyBorder="1" applyAlignment="1" applyProtection="1">
      <alignment horizontal="center" wrapText="1"/>
    </xf>
    <xf numFmtId="0" fontId="61" fillId="0" borderId="20" xfId="120" applyNumberFormat="1" applyFont="1" applyFill="1" applyBorder="1" applyAlignment="1" applyProtection="1">
      <alignment horizontal="left"/>
    </xf>
    <xf numFmtId="0" fontId="61" fillId="0" borderId="21" xfId="120" applyNumberFormat="1" applyFont="1" applyFill="1" applyBorder="1" applyAlignment="1" applyProtection="1">
      <alignment horizontal="left" wrapText="1"/>
    </xf>
    <xf numFmtId="0" fontId="72" fillId="0" borderId="5" xfId="120" applyFont="1" applyBorder="1"/>
    <xf numFmtId="0" fontId="4" fillId="0" borderId="5" xfId="122" applyFont="1" applyBorder="1" applyAlignment="1"/>
    <xf numFmtId="0" fontId="61" fillId="0" borderId="8" xfId="120" applyFont="1" applyBorder="1" applyAlignment="1">
      <alignment horizontal="center"/>
    </xf>
    <xf numFmtId="0" fontId="61" fillId="0" borderId="19" xfId="120" applyFont="1" applyBorder="1" applyAlignment="1">
      <alignment horizontal="center"/>
    </xf>
    <xf numFmtId="0" fontId="0" fillId="0" borderId="0" xfId="0" applyFill="1" applyBorder="1"/>
    <xf numFmtId="0" fontId="74" fillId="0" borderId="0" xfId="0" applyFont="1"/>
    <xf numFmtId="0" fontId="96" fillId="0" borderId="8" xfId="120" applyNumberFormat="1" applyFont="1" applyFill="1" applyBorder="1" applyAlignment="1" applyProtection="1">
      <alignment horizontal="center" wrapText="1"/>
    </xf>
    <xf numFmtId="0" fontId="96" fillId="0" borderId="18" xfId="120" applyNumberFormat="1" applyFont="1" applyFill="1" applyBorder="1" applyAlignment="1" applyProtection="1">
      <alignment horizontal="center" wrapText="1"/>
    </xf>
    <xf numFmtId="0" fontId="96" fillId="0" borderId="0" xfId="120" applyNumberFormat="1" applyFont="1" applyFill="1" applyBorder="1" applyAlignment="1" applyProtection="1">
      <alignment horizontal="center" wrapText="1"/>
    </xf>
    <xf numFmtId="0" fontId="96" fillId="0" borderId="8" xfId="120" applyFont="1" applyBorder="1" applyAlignment="1">
      <alignment horizontal="center"/>
    </xf>
    <xf numFmtId="0" fontId="96" fillId="0" borderId="18" xfId="120" applyFont="1" applyBorder="1" applyAlignment="1"/>
    <xf numFmtId="0" fontId="96" fillId="0" borderId="0" xfId="120" applyFont="1" applyBorder="1" applyAlignment="1"/>
    <xf numFmtId="0" fontId="43" fillId="0" borderId="0" xfId="129" applyFont="1" applyBorder="1" applyAlignment="1" applyProtection="1">
      <alignment horizontal="center"/>
    </xf>
    <xf numFmtId="0" fontId="97" fillId="0" borderId="0" xfId="122" applyFont="1" applyBorder="1" applyAlignment="1">
      <alignment horizontal="right"/>
    </xf>
    <xf numFmtId="0" fontId="97" fillId="0" borderId="0" xfId="122" applyFont="1" applyBorder="1" applyAlignment="1">
      <alignment horizontal="center"/>
    </xf>
    <xf numFmtId="0" fontId="69" fillId="0" borderId="0" xfId="120" applyFont="1" applyBorder="1" applyAlignment="1">
      <alignment horizontal="right"/>
    </xf>
    <xf numFmtId="0" fontId="69" fillId="0" borderId="0" xfId="122" applyFont="1" applyBorder="1" applyAlignment="1">
      <alignment horizontal="left"/>
    </xf>
    <xf numFmtId="0" fontId="4" fillId="0" borderId="18" xfId="122" applyFont="1" applyBorder="1" applyAlignment="1">
      <alignment horizontal="center"/>
    </xf>
    <xf numFmtId="0" fontId="58" fillId="0" borderId="11" xfId="0" applyFont="1" applyBorder="1" applyAlignment="1">
      <alignment horizontal="center"/>
    </xf>
    <xf numFmtId="0" fontId="58" fillId="0" borderId="22" xfId="0" applyFont="1" applyBorder="1" applyAlignment="1">
      <alignment horizontal="center"/>
    </xf>
    <xf numFmtId="0" fontId="58" fillId="0" borderId="12" xfId="0" applyFont="1" applyBorder="1" applyAlignment="1">
      <alignment horizontal="center"/>
    </xf>
    <xf numFmtId="0" fontId="58" fillId="0" borderId="15" xfId="0" applyFont="1" applyBorder="1" applyAlignment="1">
      <alignment horizontal="center"/>
    </xf>
    <xf numFmtId="0" fontId="58" fillId="0" borderId="26" xfId="0" applyFont="1" applyBorder="1" applyAlignment="1">
      <alignment horizontal="center"/>
    </xf>
    <xf numFmtId="0" fontId="58" fillId="0" borderId="16" xfId="0" applyFont="1" applyBorder="1" applyAlignment="1">
      <alignment horizontal="center"/>
    </xf>
    <xf numFmtId="0" fontId="58" fillId="0" borderId="0" xfId="0" applyFont="1" applyAlignment="1">
      <alignment horizontal="center"/>
    </xf>
    <xf numFmtId="0" fontId="58" fillId="0" borderId="13" xfId="0" applyFont="1" applyBorder="1" applyAlignment="1">
      <alignment horizontal="center"/>
    </xf>
    <xf numFmtId="0" fontId="58" fillId="0" borderId="27" xfId="0" applyFont="1" applyBorder="1" applyAlignment="1">
      <alignment horizontal="center"/>
    </xf>
    <xf numFmtId="0" fontId="58" fillId="0" borderId="14" xfId="0" applyFont="1" applyBorder="1" applyAlignment="1">
      <alignment horizontal="center"/>
    </xf>
    <xf numFmtId="0" fontId="9" fillId="0" borderId="20" xfId="113" applyFont="1" applyBorder="1" applyAlignment="1">
      <alignment horizontal="center" vertical="center" wrapText="1"/>
    </xf>
    <xf numFmtId="0" fontId="9" fillId="0" borderId="18" xfId="113" applyFont="1" applyBorder="1" applyAlignment="1">
      <alignment horizontal="center" vertical="center" wrapText="1"/>
    </xf>
    <xf numFmtId="0" fontId="9" fillId="0" borderId="21" xfId="113" applyFont="1" applyBorder="1" applyAlignment="1">
      <alignment horizontal="center" vertical="center" wrapText="1"/>
    </xf>
    <xf numFmtId="0" fontId="9" fillId="0" borderId="28" xfId="113" applyFont="1" applyBorder="1" applyAlignment="1">
      <alignment horizontal="center" vertical="center" wrapText="1"/>
    </xf>
    <xf numFmtId="0" fontId="9" fillId="0" borderId="0" xfId="113" applyFont="1" applyBorder="1" applyAlignment="1">
      <alignment horizontal="center" vertical="center" wrapText="1"/>
    </xf>
    <xf numFmtId="0" fontId="9" fillId="0" borderId="24" xfId="113" applyFont="1" applyBorder="1" applyAlignment="1">
      <alignment horizontal="center" vertical="center" wrapText="1"/>
    </xf>
    <xf numFmtId="0" fontId="9" fillId="0" borderId="29" xfId="113" applyFont="1" applyBorder="1" applyAlignment="1">
      <alignment horizontal="center" vertical="center" wrapText="1"/>
    </xf>
    <xf numFmtId="0" fontId="9" fillId="0" borderId="23" xfId="113" applyFont="1" applyBorder="1" applyAlignment="1">
      <alignment horizontal="center" vertical="center" wrapText="1"/>
    </xf>
    <xf numFmtId="0" fontId="9" fillId="0" borderId="25" xfId="113" applyFont="1" applyBorder="1" applyAlignment="1">
      <alignment horizontal="center" vertical="center" wrapText="1"/>
    </xf>
    <xf numFmtId="0" fontId="3" fillId="0" borderId="0" xfId="113" applyFont="1" applyAlignment="1">
      <alignment horizontal="center"/>
    </xf>
    <xf numFmtId="0" fontId="9" fillId="0" borderId="5" xfId="113" applyFont="1" applyBorder="1" applyAlignment="1">
      <alignment horizontal="center" vertical="center" wrapText="1"/>
    </xf>
    <xf numFmtId="0" fontId="9" fillId="0" borderId="8" xfId="113" applyFont="1" applyBorder="1" applyAlignment="1">
      <alignment horizontal="center" vertical="center" wrapText="1"/>
    </xf>
    <xf numFmtId="0" fontId="9" fillId="0" borderId="10" xfId="113" applyFont="1" applyBorder="1" applyAlignment="1">
      <alignment horizontal="center" vertical="center" wrapText="1"/>
    </xf>
    <xf numFmtId="0" fontId="10" fillId="0" borderId="5" xfId="113" applyFont="1" applyBorder="1" applyAlignment="1">
      <alignment horizontal="center" vertical="center" wrapText="1"/>
    </xf>
    <xf numFmtId="0" fontId="10" fillId="0" borderId="8" xfId="113" applyFont="1" applyBorder="1" applyAlignment="1">
      <alignment horizontal="center" vertical="center" wrapText="1"/>
    </xf>
    <xf numFmtId="0" fontId="10" fillId="0" borderId="10" xfId="113" applyFont="1" applyBorder="1" applyAlignment="1">
      <alignment horizontal="center" vertical="center" wrapText="1"/>
    </xf>
    <xf numFmtId="0" fontId="10" fillId="0" borderId="19" xfId="113" applyFont="1" applyBorder="1" applyAlignment="1">
      <alignment horizontal="center" vertical="center" wrapText="1"/>
    </xf>
    <xf numFmtId="0" fontId="10" fillId="0" borderId="17" xfId="113" applyFont="1" applyBorder="1" applyAlignment="1">
      <alignment horizontal="center" vertical="center" wrapText="1"/>
    </xf>
    <xf numFmtId="0" fontId="10" fillId="0" borderId="9" xfId="113" applyFont="1" applyBorder="1" applyAlignment="1">
      <alignment horizontal="center" vertical="center" wrapText="1"/>
    </xf>
    <xf numFmtId="9" fontId="11" fillId="0" borderId="3" xfId="113" applyNumberFormat="1" applyFont="1" applyBorder="1" applyAlignment="1">
      <alignment horizontal="center" vertical="center"/>
    </xf>
    <xf numFmtId="0" fontId="11" fillId="0" borderId="20" xfId="113" applyFont="1" applyBorder="1" applyAlignment="1">
      <alignment vertical="center" wrapText="1"/>
    </xf>
    <xf numFmtId="0" fontId="11" fillId="0" borderId="28" xfId="113" applyFont="1" applyBorder="1" applyAlignment="1">
      <alignment vertical="center" wrapText="1"/>
    </xf>
    <xf numFmtId="0" fontId="11" fillId="0" borderId="29" xfId="113" applyFont="1" applyBorder="1" applyAlignment="1">
      <alignment vertical="center" wrapText="1"/>
    </xf>
    <xf numFmtId="0" fontId="55" fillId="6" borderId="23" xfId="113" applyFont="1" applyFill="1" applyBorder="1" applyAlignment="1">
      <alignment horizontal="center" wrapText="1"/>
    </xf>
    <xf numFmtId="0" fontId="12" fillId="0" borderId="17" xfId="132" applyBorder="1" applyAlignment="1">
      <alignment horizontal="center" vertical="center" wrapText="1"/>
    </xf>
    <xf numFmtId="0" fontId="12" fillId="0" borderId="9" xfId="132" applyBorder="1" applyAlignment="1">
      <alignment horizontal="center" vertical="center" wrapText="1"/>
    </xf>
    <xf numFmtId="0" fontId="13" fillId="0" borderId="9" xfId="113" applyFont="1" applyBorder="1" applyAlignment="1">
      <alignment horizontal="center" vertical="center" wrapText="1"/>
    </xf>
    <xf numFmtId="14" fontId="3" fillId="0" borderId="0" xfId="113" applyNumberFormat="1" applyFont="1" applyBorder="1" applyAlignment="1">
      <alignment horizontal="center"/>
    </xf>
    <xf numFmtId="0" fontId="11" fillId="0" borderId="21" xfId="113" applyFont="1" applyBorder="1" applyAlignment="1">
      <alignment vertical="center" wrapText="1"/>
    </xf>
    <xf numFmtId="0" fontId="11" fillId="0" borderId="24" xfId="113" applyFont="1" applyBorder="1" applyAlignment="1">
      <alignment vertical="center" wrapText="1"/>
    </xf>
    <xf numFmtId="0" fontId="11" fillId="0" borderId="25" xfId="113" applyFont="1" applyBorder="1" applyAlignment="1">
      <alignment vertical="center" wrapText="1"/>
    </xf>
    <xf numFmtId="0" fontId="59" fillId="0" borderId="11" xfId="0" applyFont="1" applyBorder="1" applyAlignment="1">
      <alignment horizontal="center"/>
    </xf>
    <xf numFmtId="0" fontId="59" fillId="0" borderId="22" xfId="0" applyFont="1" applyBorder="1" applyAlignment="1">
      <alignment horizontal="center"/>
    </xf>
    <xf numFmtId="0" fontId="59" fillId="0" borderId="12" xfId="0" applyFont="1" applyBorder="1" applyAlignment="1">
      <alignment horizontal="center"/>
    </xf>
    <xf numFmtId="0" fontId="59" fillId="0" borderId="13" xfId="0" applyFont="1" applyBorder="1" applyAlignment="1">
      <alignment horizontal="center"/>
    </xf>
    <xf numFmtId="0" fontId="59" fillId="0" borderId="27" xfId="0" applyFont="1" applyBorder="1" applyAlignment="1">
      <alignment horizontal="center"/>
    </xf>
    <xf numFmtId="0" fontId="59" fillId="0" borderId="14" xfId="0" applyFont="1" applyBorder="1" applyAlignment="1">
      <alignment horizontal="center"/>
    </xf>
    <xf numFmtId="0" fontId="59" fillId="0" borderId="15" xfId="0" applyFont="1" applyBorder="1" applyAlignment="1">
      <alignment horizontal="center"/>
    </xf>
    <xf numFmtId="0" fontId="59" fillId="0" borderId="26" xfId="0" applyFont="1" applyBorder="1" applyAlignment="1">
      <alignment horizontal="center"/>
    </xf>
    <xf numFmtId="0" fontId="59" fillId="0" borderId="16" xfId="0" applyFont="1" applyBorder="1" applyAlignment="1">
      <alignment horizontal="center"/>
    </xf>
    <xf numFmtId="0" fontId="69" fillId="0" borderId="3" xfId="122" applyFont="1" applyFill="1" applyBorder="1" applyAlignment="1">
      <alignment horizontal="center" vertical="center"/>
    </xf>
    <xf numFmtId="0" fontId="69" fillId="0" borderId="3" xfId="122" applyFont="1" applyFill="1" applyBorder="1" applyAlignment="1">
      <alignment horizontal="center" vertical="center" wrapText="1"/>
    </xf>
    <xf numFmtId="0" fontId="69" fillId="0" borderId="30" xfId="122" applyFont="1" applyFill="1" applyBorder="1" applyAlignment="1">
      <alignment horizontal="left" vertical="center"/>
    </xf>
    <xf numFmtId="0" fontId="69" fillId="0" borderId="31" xfId="122" applyFont="1" applyFill="1" applyBorder="1" applyAlignment="1">
      <alignment horizontal="left" vertical="center"/>
    </xf>
    <xf numFmtId="0" fontId="3" fillId="0" borderId="0" xfId="0" applyFont="1" applyFill="1" applyAlignment="1">
      <alignment horizontal="center"/>
    </xf>
    <xf numFmtId="0" fontId="70" fillId="0" borderId="0" xfId="0" applyFont="1" applyFill="1" applyBorder="1" applyAlignment="1">
      <alignment horizontal="center"/>
    </xf>
    <xf numFmtId="0" fontId="71" fillId="0" borderId="0" xfId="0" applyFont="1" applyFill="1" applyAlignment="1">
      <alignment horizontal="left"/>
    </xf>
    <xf numFmtId="0" fontId="4" fillId="0" borderId="11" xfId="122" applyFont="1" applyBorder="1" applyAlignment="1">
      <alignment horizontal="center"/>
    </xf>
    <xf numFmtId="0" fontId="4" fillId="0" borderId="22" xfId="122" applyFont="1" applyBorder="1" applyAlignment="1">
      <alignment horizontal="center"/>
    </xf>
    <xf numFmtId="0" fontId="4" fillId="0" borderId="12" xfId="122" applyFont="1" applyBorder="1" applyAlignment="1">
      <alignment horizontal="center"/>
    </xf>
    <xf numFmtId="0" fontId="69" fillId="0" borderId="3" xfId="122" applyFont="1" applyFill="1" applyBorder="1" applyAlignment="1">
      <alignment horizontal="center"/>
    </xf>
    <xf numFmtId="0" fontId="69" fillId="0" borderId="20" xfId="122" applyFont="1" applyFill="1" applyBorder="1" applyAlignment="1">
      <alignment horizontal="center" vertical="center" wrapText="1"/>
    </xf>
    <xf numFmtId="0" fontId="69" fillId="0" borderId="18" xfId="122" applyFont="1" applyFill="1" applyBorder="1" applyAlignment="1">
      <alignment horizontal="center" vertical="center" wrapText="1"/>
    </xf>
    <xf numFmtId="0" fontId="69" fillId="0" borderId="21" xfId="122" applyFont="1" applyFill="1" applyBorder="1" applyAlignment="1">
      <alignment horizontal="center" vertical="center" wrapText="1"/>
    </xf>
    <xf numFmtId="0" fontId="69" fillId="0" borderId="29" xfId="122" applyFont="1" applyFill="1" applyBorder="1" applyAlignment="1">
      <alignment horizontal="center" vertical="center" wrapText="1"/>
    </xf>
    <xf numFmtId="0" fontId="69" fillId="0" borderId="23" xfId="122" applyFont="1" applyFill="1" applyBorder="1" applyAlignment="1">
      <alignment horizontal="center" vertical="center" wrapText="1"/>
    </xf>
    <xf numFmtId="0" fontId="69" fillId="0" borderId="25" xfId="122" applyFont="1" applyFill="1" applyBorder="1" applyAlignment="1">
      <alignment horizontal="center" vertical="center" wrapText="1"/>
    </xf>
    <xf numFmtId="0" fontId="4" fillId="0" borderId="20" xfId="122" applyFont="1" applyBorder="1" applyAlignment="1">
      <alignment horizontal="center"/>
    </xf>
    <xf numFmtId="0" fontId="4" fillId="0" borderId="18" xfId="122" applyFont="1" applyBorder="1" applyAlignment="1">
      <alignment horizontal="center"/>
    </xf>
    <xf numFmtId="0" fontId="4" fillId="0" borderId="21" xfId="122" applyFont="1" applyBorder="1" applyAlignment="1">
      <alignment horizontal="center"/>
    </xf>
    <xf numFmtId="0" fontId="69" fillId="0" borderId="0" xfId="0" applyFont="1" applyFill="1" applyAlignment="1">
      <alignment horizontal="center"/>
    </xf>
    <xf numFmtId="0" fontId="95" fillId="0" borderId="0" xfId="0" applyFont="1" applyFill="1" applyAlignment="1">
      <alignment horizontal="center"/>
    </xf>
  </cellXfs>
  <cellStyles count="358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1_CMU-PM" xfId="188"/>
    <cellStyle name="2" xfId="11"/>
    <cellStyle name="2_CMU-PM" xfId="189"/>
    <cellStyle name="20% - Accent1" xfId="12" builtinId="30" customBuiltin="1"/>
    <cellStyle name="20% - Accent1 2" xfId="191"/>
    <cellStyle name="20% - Accent1 3" xfId="350"/>
    <cellStyle name="20% - Accent1 4" xfId="190"/>
    <cellStyle name="20% - Accent2" xfId="13" builtinId="34" customBuiltin="1"/>
    <cellStyle name="20% - Accent2 2" xfId="193"/>
    <cellStyle name="20% - Accent2 3" xfId="349"/>
    <cellStyle name="20% - Accent2 4" xfId="192"/>
    <cellStyle name="20% - Accent3" xfId="14" builtinId="38" customBuiltin="1"/>
    <cellStyle name="20% - Accent3 2" xfId="195"/>
    <cellStyle name="20% - Accent3 3" xfId="348"/>
    <cellStyle name="20% - Accent3 4" xfId="194"/>
    <cellStyle name="20% - Accent4" xfId="15" builtinId="42" customBuiltin="1"/>
    <cellStyle name="20% - Accent4 2" xfId="197"/>
    <cellStyle name="20% - Accent4 3" xfId="347"/>
    <cellStyle name="20% - Accent4 4" xfId="196"/>
    <cellStyle name="20% - Accent5" xfId="16" builtinId="46" customBuiltin="1"/>
    <cellStyle name="20% - Accent5 2" xfId="199"/>
    <cellStyle name="20% - Accent5 3" xfId="346"/>
    <cellStyle name="20% - Accent5 4" xfId="198"/>
    <cellStyle name="20% - Accent6" xfId="17" builtinId="50" customBuiltin="1"/>
    <cellStyle name="20% - Accent6 2" xfId="201"/>
    <cellStyle name="20% - Accent6 3" xfId="345"/>
    <cellStyle name="20% - Accent6 4" xfId="200"/>
    <cellStyle name="3" xfId="18"/>
    <cellStyle name="3_CMU-PM" xfId="202"/>
    <cellStyle name="³f¹ô[0]_ÿÿÿÿÿÿ" xfId="19"/>
    <cellStyle name="³f¹ô_ÿÿÿÿÿÿ" xfId="20"/>
    <cellStyle name="4" xfId="21"/>
    <cellStyle name="40% - Accent1" xfId="22" builtinId="31" customBuiltin="1"/>
    <cellStyle name="40% - Accent1 2" xfId="204"/>
    <cellStyle name="40% - Accent1 3" xfId="344"/>
    <cellStyle name="40% - Accent1 4" xfId="203"/>
    <cellStyle name="40% - Accent2" xfId="23" builtinId="35" customBuiltin="1"/>
    <cellStyle name="40% - Accent2 2" xfId="206"/>
    <cellStyle name="40% - Accent2 3" xfId="343"/>
    <cellStyle name="40% - Accent2 4" xfId="205"/>
    <cellStyle name="40% - Accent3" xfId="24" builtinId="39" customBuiltin="1"/>
    <cellStyle name="40% - Accent3 2" xfId="208"/>
    <cellStyle name="40% - Accent3 3" xfId="342"/>
    <cellStyle name="40% - Accent3 4" xfId="207"/>
    <cellStyle name="40% - Accent4" xfId="25" builtinId="43" customBuiltin="1"/>
    <cellStyle name="40% - Accent4 2" xfId="210"/>
    <cellStyle name="40% - Accent4 3" xfId="341"/>
    <cellStyle name="40% - Accent4 4" xfId="209"/>
    <cellStyle name="40% - Accent5" xfId="26" builtinId="47" customBuiltin="1"/>
    <cellStyle name="40% - Accent5 2" xfId="212"/>
    <cellStyle name="40% - Accent5 3" xfId="340"/>
    <cellStyle name="40% - Accent5 4" xfId="211"/>
    <cellStyle name="40% - Accent6" xfId="27" builtinId="51" customBuiltin="1"/>
    <cellStyle name="40% - Accent6 2" xfId="214"/>
    <cellStyle name="40% - Accent6 3" xfId="339"/>
    <cellStyle name="40% - Accent6 4" xfId="213"/>
    <cellStyle name="60% - Accent1" xfId="28" builtinId="32" customBuiltin="1"/>
    <cellStyle name="60% - Accent1 2" xfId="216"/>
    <cellStyle name="60% - Accent1 3" xfId="338"/>
    <cellStyle name="60% - Accent1 4" xfId="215"/>
    <cellStyle name="60% - Accent2" xfId="29" builtinId="36" customBuiltin="1"/>
    <cellStyle name="60% - Accent2 2" xfId="218"/>
    <cellStyle name="60% - Accent2 3" xfId="337"/>
    <cellStyle name="60% - Accent2 4" xfId="217"/>
    <cellStyle name="60% - Accent3" xfId="30" builtinId="40" customBuiltin="1"/>
    <cellStyle name="60% - Accent3 2" xfId="220"/>
    <cellStyle name="60% - Accent3 3" xfId="336"/>
    <cellStyle name="60% - Accent3 4" xfId="219"/>
    <cellStyle name="60% - Accent4" xfId="31" builtinId="44" customBuiltin="1"/>
    <cellStyle name="60% - Accent4 2" xfId="222"/>
    <cellStyle name="60% - Accent4 3" xfId="335"/>
    <cellStyle name="60% - Accent4 4" xfId="221"/>
    <cellStyle name="60% - Accent5" xfId="32" builtinId="48" customBuiltin="1"/>
    <cellStyle name="60% - Accent5 2" xfId="224"/>
    <cellStyle name="60% - Accent5 3" xfId="334"/>
    <cellStyle name="60% - Accent5 4" xfId="223"/>
    <cellStyle name="60% - Accent6" xfId="33" builtinId="52" customBuiltin="1"/>
    <cellStyle name="60% - Accent6 2" xfId="226"/>
    <cellStyle name="60% - Accent6 3" xfId="333"/>
    <cellStyle name="60% - Accent6 4" xfId="225"/>
    <cellStyle name="Accent1" xfId="34" builtinId="29" customBuiltin="1"/>
    <cellStyle name="Accent1 2" xfId="228"/>
    <cellStyle name="Accent1 3" xfId="332"/>
    <cellStyle name="Accent1 4" xfId="227"/>
    <cellStyle name="Accent2" xfId="35" builtinId="33" customBuiltin="1"/>
    <cellStyle name="Accent2 2" xfId="230"/>
    <cellStyle name="Accent2 3" xfId="331"/>
    <cellStyle name="Accent2 4" xfId="229"/>
    <cellStyle name="Accent3" xfId="36" builtinId="37" customBuiltin="1"/>
    <cellStyle name="Accent3 2" xfId="232"/>
    <cellStyle name="Accent3 3" xfId="330"/>
    <cellStyle name="Accent3 4" xfId="231"/>
    <cellStyle name="Accent4" xfId="37" builtinId="41" customBuiltin="1"/>
    <cellStyle name="Accent4 2" xfId="234"/>
    <cellStyle name="Accent4 3" xfId="329"/>
    <cellStyle name="Accent4 4" xfId="233"/>
    <cellStyle name="Accent5" xfId="38" builtinId="45" customBuiltin="1"/>
    <cellStyle name="Accent5 2" xfId="236"/>
    <cellStyle name="Accent5 3" xfId="328"/>
    <cellStyle name="Accent5 4" xfId="235"/>
    <cellStyle name="Accent6" xfId="39" builtinId="49" customBuiltin="1"/>
    <cellStyle name="Accent6 2" xfId="238"/>
    <cellStyle name="Accent6 3" xfId="327"/>
    <cellStyle name="Accent6 4" xfId="237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ad 2" xfId="240"/>
    <cellStyle name="Bad 3" xfId="326"/>
    <cellStyle name="Bad 4" xfId="239"/>
    <cellStyle name="blank" xfId="53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Currency (0) 2 2" xfId="325"/>
    <cellStyle name="Calc Percent (0)" xfId="61"/>
    <cellStyle name="Calc Percent (1)" xfId="62"/>
    <cellStyle name="Calculation" xfId="63" builtinId="22" customBuiltin="1"/>
    <cellStyle name="Calculation 2" xfId="242"/>
    <cellStyle name="Calculation 3" xfId="324"/>
    <cellStyle name="Calculation 4" xfId="241"/>
    <cellStyle name="category" xfId="64"/>
    <cellStyle name="Comma 2" xfId="66"/>
    <cellStyle name="Comma 2 2" xfId="245"/>
    <cellStyle name="Comma 3" xfId="67"/>
    <cellStyle name="Comma 4" xfId="68"/>
    <cellStyle name="Comma 4 2" xfId="323"/>
    <cellStyle name="comma zerodec" xfId="69"/>
    <cellStyle name="Comma0" xfId="70"/>
    <cellStyle name="Currency0" xfId="71"/>
    <cellStyle name="Currency1" xfId="72"/>
    <cellStyle name="Check Cell" xfId="65" builtinId="23" customBuiltin="1"/>
    <cellStyle name="Check Cell 2" xfId="244"/>
    <cellStyle name="Check Cell 3" xfId="322"/>
    <cellStyle name="Check Cell 4" xfId="243"/>
    <cellStyle name="Date" xfId="73"/>
    <cellStyle name="Dollar (zero dec)" xfId="74"/>
    <cellStyle name="Enter Currency (0)" xfId="75"/>
    <cellStyle name="Enter Currency (0) 2" xfId="76"/>
    <cellStyle name="Enter Currency (0) 2 2" xfId="319"/>
    <cellStyle name="Excel Built-in Normal" xfId="246"/>
    <cellStyle name="Explanatory Text" xfId="77" builtinId="53" customBuiltin="1"/>
    <cellStyle name="Explanatory Text 2" xfId="248"/>
    <cellStyle name="Explanatory Text 3" xfId="321"/>
    <cellStyle name="Explanatory Text 4" xfId="247"/>
    <cellStyle name="Fixed" xfId="78"/>
    <cellStyle name="Good" xfId="79" builtinId="26" customBuiltin="1"/>
    <cellStyle name="Good 2" xfId="250"/>
    <cellStyle name="Good 3" xfId="320"/>
    <cellStyle name="Good 4" xfId="249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1 3" xfId="318"/>
    <cellStyle name="Heading 1 4" xfId="251"/>
    <cellStyle name="Heading 2" xfId="87" builtinId="17" customBuiltin="1"/>
    <cellStyle name="Heading 2 2" xfId="88"/>
    <cellStyle name="Heading 2 3" xfId="317"/>
    <cellStyle name="Heading 2 4" xfId="252"/>
    <cellStyle name="Heading 3" xfId="89" builtinId="18" customBuiltin="1"/>
    <cellStyle name="Heading 3 2" xfId="254"/>
    <cellStyle name="Heading 3 3" xfId="316"/>
    <cellStyle name="Heading 3 4" xfId="253"/>
    <cellStyle name="Heading 4" xfId="90" builtinId="19" customBuiltin="1"/>
    <cellStyle name="Heading 4 2" xfId="256"/>
    <cellStyle name="Heading 4 3" xfId="315"/>
    <cellStyle name="Heading 4 4" xfId="255"/>
    <cellStyle name="HEADING1" xfId="91"/>
    <cellStyle name="HEADING1 1" xfId="257"/>
    <cellStyle name="HEADING1 2" xfId="92"/>
    <cellStyle name="HEADING1 2 2" xfId="314"/>
    <cellStyle name="HEADING1_19AHD" xfId="258"/>
    <cellStyle name="HEADING2" xfId="93"/>
    <cellStyle name="HEADING2 2" xfId="94"/>
    <cellStyle name="HEADING2 2 2" xfId="313"/>
    <cellStyle name="Hyperlink 2" xfId="259"/>
    <cellStyle name="Input" xfId="95" builtinId="20" customBuiltin="1"/>
    <cellStyle name="Input [yellow]" xfId="96"/>
    <cellStyle name="Input [yellow] 2" xfId="97"/>
    <cellStyle name="Input 2" xfId="98"/>
    <cellStyle name="Input 3" xfId="312"/>
    <cellStyle name="Input 4" xfId="260"/>
    <cellStyle name="Input 5" xfId="355"/>
    <cellStyle name="Input 6" xfId="357"/>
    <cellStyle name="Link Currency (0)" xfId="99"/>
    <cellStyle name="Link Currency (0) 2" xfId="100"/>
    <cellStyle name="Link Currency (0) 2 2" xfId="311"/>
    <cellStyle name="Linked Cell" xfId="101" builtinId="24" customBuiltin="1"/>
    <cellStyle name="Linked Cell 2" xfId="262"/>
    <cellStyle name="Linked Cell 3" xfId="310"/>
    <cellStyle name="Linked Cell 4" xfId="261"/>
    <cellStyle name="Milliers [0]_AR1194" xfId="102"/>
    <cellStyle name="Milliers_AR1194" xfId="103"/>
    <cellStyle name="Model" xfId="104"/>
    <cellStyle name="moi" xfId="105"/>
    <cellStyle name="Monétaire [0]_AR1194" xfId="106"/>
    <cellStyle name="Monétaire_AR1194" xfId="107"/>
    <cellStyle name="n" xfId="108"/>
    <cellStyle name="n_CMU-PM" xfId="263"/>
    <cellStyle name="Neutral" xfId="109" builtinId="28" customBuiltin="1"/>
    <cellStyle name="Neutral 2" xfId="265"/>
    <cellStyle name="Neutral 3" xfId="309"/>
    <cellStyle name="Neutral 4" xfId="264"/>
    <cellStyle name="New Times Roman" xfId="110"/>
    <cellStyle name="New Times Roman 2" xfId="308"/>
    <cellStyle name="no dec" xfId="111"/>
    <cellStyle name="no dec 2" xfId="307"/>
    <cellStyle name="Normal" xfId="0" builtinId="0"/>
    <cellStyle name="Normal - Style1" xfId="112"/>
    <cellStyle name="Normal - Style1 2" xfId="306"/>
    <cellStyle name="Normal 10" xfId="184"/>
    <cellStyle name="Normal 11" xfId="185"/>
    <cellStyle name="Normal 12" xfId="266"/>
    <cellStyle name="Normal 13" xfId="267"/>
    <cellStyle name="Normal 14" xfId="305"/>
    <cellStyle name="Normal 15" xfId="186"/>
    <cellStyle name="Normal 16" xfId="187"/>
    <cellStyle name="Normal 17" xfId="299"/>
    <cellStyle name="Normal 18" xfId="356"/>
    <cellStyle name="Normal 2" xfId="113"/>
    <cellStyle name="Normal 2 11" xfId="114"/>
    <cellStyle name="Normal 2 2" xfId="115"/>
    <cellStyle name="Normal 2 2 2" xfId="116"/>
    <cellStyle name="Normal 2 2 2 2" xfId="117"/>
    <cellStyle name="Normal 2 2 2 3" xfId="118"/>
    <cellStyle name="Normal 2 2 2 4" xfId="119"/>
    <cellStyle name="Normal 2 2 3" xfId="120"/>
    <cellStyle name="Normal 2 2 3 2" xfId="304"/>
    <cellStyle name="Normal 2 2 4" xfId="121"/>
    <cellStyle name="Normal 2 2 4 2" xfId="268"/>
    <cellStyle name="Normal 2 2 4_Danh sach thi av cao cap 1 ( noi ) lop k15i ( i1 den i 8 )" xfId="122"/>
    <cellStyle name="Normal 2 2 5" xfId="269"/>
    <cellStyle name="Normal 2 2_CHÍNH" xfId="270"/>
    <cellStyle name="Normal 2 3" xfId="123"/>
    <cellStyle name="Normal 2 3 2" xfId="271"/>
    <cellStyle name="Normal 2 4" xfId="124"/>
    <cellStyle name="Normal 2 4 2" xfId="272"/>
    <cellStyle name="Normal 2 5" xfId="125"/>
    <cellStyle name="Normal 2 6" xfId="126"/>
    <cellStyle name="Normal 2 6 2" xfId="182"/>
    <cellStyle name="Normal 2_AVBD" xfId="273"/>
    <cellStyle name="Normal 3" xfId="127"/>
    <cellStyle name="Normal 3 2" xfId="128"/>
    <cellStyle name="Normal 3 3" xfId="274"/>
    <cellStyle name="Normal 3_16MTR" xfId="275"/>
    <cellStyle name="Normal 4" xfId="129"/>
    <cellStyle name="Normal 4 2" xfId="277"/>
    <cellStyle name="Normal 4 3" xfId="278"/>
    <cellStyle name="Normal 4 4" xfId="279"/>
    <cellStyle name="Normal 4 5" xfId="280"/>
    <cellStyle name="Normal 4 6" xfId="281"/>
    <cellStyle name="Normal 4 7" xfId="282"/>
    <cellStyle name="Normal 4 8" xfId="276"/>
    <cellStyle name="Normal 4_K19CD" xfId="283"/>
    <cellStyle name="Normal 5" xfId="130"/>
    <cellStyle name="Normal 6" xfId="131"/>
    <cellStyle name="Normal 7" xfId="183"/>
    <cellStyle name="Normal 7 2" xfId="284"/>
    <cellStyle name="Normal 8" xfId="285"/>
    <cellStyle name="Normal 9" xfId="286"/>
    <cellStyle name="Normal_ds_anh_van_khoa_12_hk1" xfId="132"/>
    <cellStyle name="Normal_nv2_2003" xfId="133"/>
    <cellStyle name="Normal1" xfId="134"/>
    <cellStyle name="Note" xfId="135" builtinId="10" customBuiltin="1"/>
    <cellStyle name="Note 2" xfId="288"/>
    <cellStyle name="Note 3" xfId="303"/>
    <cellStyle name="Note 4" xfId="287"/>
    <cellStyle name="Output" xfId="136" builtinId="21" customBuiltin="1"/>
    <cellStyle name="Output 2" xfId="290"/>
    <cellStyle name="Output 3" xfId="302"/>
    <cellStyle name="Output 4" xfId="289"/>
    <cellStyle name="Percent (0)" xfId="137"/>
    <cellStyle name="Percent [2]" xfId="138"/>
    <cellStyle name="Percent 2" xfId="139"/>
    <cellStyle name="Percent 2 2" xfId="292"/>
    <cellStyle name="Percent 2 3" xfId="291"/>
    <cellStyle name="Percent 3" xfId="140"/>
    <cellStyle name="Percent 4" xfId="293"/>
    <cellStyle name="PERCENTAGE" xfId="141"/>
    <cellStyle name="PERCENTAGE 2" xfId="301"/>
    <cellStyle name="PrePop Currency (0)" xfId="142"/>
    <cellStyle name="PrePop Currency (0) 2" xfId="143"/>
    <cellStyle name="PrePop Currency (0) 2 2" xfId="300"/>
    <cellStyle name="PSChar" xfId="144"/>
    <cellStyle name="PSDate" xfId="145"/>
    <cellStyle name="PSDec" xfId="146"/>
    <cellStyle name="PSHeading" xfId="147"/>
    <cellStyle name="PSInt" xfId="148"/>
    <cellStyle name="PSSpacer" xfId="149"/>
    <cellStyle name="songuyen" xfId="150"/>
    <cellStyle name="Style 1" xfId="151"/>
    <cellStyle name="subhead" xfId="152"/>
    <cellStyle name="Text Indent A" xfId="153"/>
    <cellStyle name="Text Indent B" xfId="154"/>
    <cellStyle name="Text Indent B 2" xfId="155"/>
    <cellStyle name="Text Indent B 2 2" xfId="351"/>
    <cellStyle name="Title" xfId="156" builtinId="15" customBuiltin="1"/>
    <cellStyle name="Title 2" xfId="295"/>
    <cellStyle name="Title 3" xfId="352"/>
    <cellStyle name="Title 4" xfId="294"/>
    <cellStyle name="Total" xfId="157" builtinId="25" customBuiltin="1"/>
    <cellStyle name="Total 2" xfId="158"/>
    <cellStyle name="Total 3" xfId="353"/>
    <cellStyle name="Total 4" xfId="296"/>
    <cellStyle name="Warning Text" xfId="159" builtinId="11" customBuiltin="1"/>
    <cellStyle name="Warning Text 2" xfId="298"/>
    <cellStyle name="Warning Text 3" xfId="354"/>
    <cellStyle name="Warning Text 4" xfId="297"/>
    <cellStyle name="xuan" xfId="160"/>
    <cellStyle name=" [0.00]_ Att. 1- Cover" xfId="179"/>
    <cellStyle name="_ Att. 1- Cover" xfId="180"/>
    <cellStyle name="?_ Att. 1- Cover" xfId="181"/>
    <cellStyle name="똿뗦먛귟 [0.00]_PRODUCT DETAIL Q1" xfId="161"/>
    <cellStyle name="똿뗦먛귟_PRODUCT DETAIL Q1" xfId="162"/>
    <cellStyle name="믅됞 [0.00]_PRODUCT DETAIL Q1" xfId="163"/>
    <cellStyle name="믅됞_PRODUCT DETAIL Q1" xfId="164"/>
    <cellStyle name="백분율_95" xfId="165"/>
    <cellStyle name="뷭?_BOOKSHIP" xfId="166"/>
    <cellStyle name="콤마 [0]_1202" xfId="170"/>
    <cellStyle name="콤마_1202" xfId="171"/>
    <cellStyle name="통화 [0]_1202" xfId="172"/>
    <cellStyle name="통화_1202" xfId="173"/>
    <cellStyle name="표준_(정보부문)월별인원계획" xfId="174"/>
    <cellStyle name="一般_00Q3902REV.1" xfId="167"/>
    <cellStyle name="千分位[0]_00Q3902REV.1" xfId="168"/>
    <cellStyle name="千分位_00Q3902REV.1" xfId="169"/>
    <cellStyle name="標準_Financial Prpsl" xfId="175"/>
    <cellStyle name="貨幣 [0]_00Q3902REV.1" xfId="176"/>
    <cellStyle name="貨幣[0]_BRE" xfId="177"/>
    <cellStyle name="貨幣_00Q3902REV.1" xfId="178"/>
  </cellStyles>
  <dxfs count="38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131194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Administrator\Application%20Data\Microsoft\AddIns\ExtractElement.xla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  <sheetName val="ExtractElement"/>
    </sheetNames>
    <definedNames>
      <definedName name="ExtractElement"/>
    </definedNames>
    <sheetDataSet>
      <sheetData sheetId="0"/>
      <sheetData sheetId="1"/>
      <sheetData sheetId="2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F102"/>
  <sheetViews>
    <sheetView topLeftCell="A74" workbookViewId="0">
      <selection activeCell="AF11" sqref="AF11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3" t="s">
        <v>5</v>
      </c>
      <c r="B1" s="133"/>
      <c r="C1" s="133"/>
      <c r="D1" s="133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3" t="s">
        <v>6</v>
      </c>
      <c r="B2" s="133"/>
      <c r="C2" s="133"/>
      <c r="D2" s="133"/>
      <c r="E2" s="23"/>
      <c r="F2" s="4" t="s">
        <v>7</v>
      </c>
      <c r="G2" s="42" t="s">
        <v>48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1" t="s">
        <v>3</v>
      </c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"/>
      <c r="AB4" s="2"/>
      <c r="AC4" s="2"/>
    </row>
    <row r="5" spans="1:32" s="9" customFormat="1" ht="18" customHeight="1">
      <c r="A5" s="147" t="s">
        <v>2</v>
      </c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47"/>
      <c r="M5" s="147"/>
      <c r="N5" s="147"/>
      <c r="O5" s="147"/>
      <c r="P5" s="147"/>
      <c r="Q5" s="147"/>
      <c r="R5" s="147"/>
      <c r="S5" s="147"/>
      <c r="T5" s="147"/>
      <c r="U5" s="147"/>
      <c r="V5" s="147"/>
      <c r="W5" s="147"/>
      <c r="X5" s="147"/>
      <c r="Y5" s="147"/>
      <c r="Z5" s="147"/>
      <c r="AA5" s="147"/>
      <c r="AB5" s="147"/>
      <c r="AC5" s="147"/>
      <c r="AD5" s="147"/>
      <c r="AF5" s="46"/>
    </row>
    <row r="6" spans="1:32" s="11" customFormat="1" ht="17.25" customHeight="1">
      <c r="A6" s="134" t="s">
        <v>4</v>
      </c>
      <c r="B6" s="10"/>
      <c r="C6" s="137" t="s">
        <v>8</v>
      </c>
      <c r="D6" s="144" t="s">
        <v>9</v>
      </c>
      <c r="E6" s="152" t="s">
        <v>10</v>
      </c>
      <c r="F6" s="140" t="s">
        <v>11</v>
      </c>
      <c r="G6" s="137" t="s">
        <v>12</v>
      </c>
      <c r="H6" s="140" t="s">
        <v>13</v>
      </c>
      <c r="I6" s="143" t="s">
        <v>14</v>
      </c>
      <c r="J6" s="143"/>
      <c r="K6" s="143"/>
      <c r="L6" s="143"/>
      <c r="M6" s="143"/>
      <c r="N6" s="143"/>
      <c r="O6" s="143"/>
      <c r="P6" s="143"/>
      <c r="Q6" s="143"/>
      <c r="R6" s="143"/>
      <c r="S6" s="143"/>
      <c r="T6" s="143"/>
      <c r="U6" s="143"/>
      <c r="V6" s="143"/>
      <c r="W6" s="143"/>
      <c r="X6" s="143" t="s">
        <v>15</v>
      </c>
      <c r="Y6" s="143"/>
      <c r="Z6" s="143"/>
      <c r="AA6" s="124" t="s">
        <v>16</v>
      </c>
      <c r="AB6" s="125"/>
      <c r="AC6" s="125"/>
      <c r="AD6" s="126"/>
    </row>
    <row r="7" spans="1:32" s="11" customFormat="1" ht="63.75" customHeight="1">
      <c r="A7" s="135"/>
      <c r="B7" s="12"/>
      <c r="C7" s="138"/>
      <c r="D7" s="145"/>
      <c r="E7" s="153"/>
      <c r="F7" s="141"/>
      <c r="G7" s="138"/>
      <c r="H7" s="148"/>
      <c r="I7" s="13" t="s">
        <v>31</v>
      </c>
      <c r="J7" s="14" t="s">
        <v>34</v>
      </c>
      <c r="K7" s="150" t="s">
        <v>32</v>
      </c>
      <c r="L7" s="150"/>
      <c r="M7" s="150"/>
      <c r="N7" s="150"/>
      <c r="O7" s="150" t="s">
        <v>33</v>
      </c>
      <c r="P7" s="150"/>
      <c r="Q7" s="150"/>
      <c r="R7" s="150"/>
      <c r="S7" s="150" t="s">
        <v>35</v>
      </c>
      <c r="T7" s="150"/>
      <c r="U7" s="150"/>
      <c r="V7" s="150"/>
      <c r="W7" s="14" t="s">
        <v>36</v>
      </c>
      <c r="X7" s="14" t="s">
        <v>37</v>
      </c>
      <c r="Y7" s="14" t="s">
        <v>38</v>
      </c>
      <c r="Z7" s="14" t="s">
        <v>39</v>
      </c>
      <c r="AA7" s="127"/>
      <c r="AB7" s="128"/>
      <c r="AC7" s="128"/>
      <c r="AD7" s="129"/>
    </row>
    <row r="8" spans="1:32" s="18" customFormat="1" ht="21">
      <c r="A8" s="136"/>
      <c r="B8" s="15"/>
      <c r="C8" s="139"/>
      <c r="D8" s="146"/>
      <c r="E8" s="154"/>
      <c r="F8" s="142"/>
      <c r="G8" s="139"/>
      <c r="H8" s="149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0"/>
      <c r="AB8" s="131"/>
      <c r="AC8" s="131"/>
      <c r="AD8" s="132"/>
    </row>
    <row r="9" spans="1:32" s="1" customFormat="1" ht="19.5" customHeight="1">
      <c r="A9" s="26">
        <v>1</v>
      </c>
      <c r="B9" s="26" t="str">
        <f>$G$2&amp;TEXT(A9,"00")</f>
        <v>15E4901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21"/>
      <c r="AB9" s="122"/>
      <c r="AC9" s="122"/>
      <c r="AD9" s="123"/>
    </row>
    <row r="10" spans="1:32" s="1" customFormat="1" ht="19.5" customHeight="1">
      <c r="A10" s="26">
        <v>2</v>
      </c>
      <c r="B10" s="26" t="str">
        <f t="shared" ref="B10:B56" si="0">$G$2&amp;TEXT(A10,"00")</f>
        <v>15E4902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14"/>
      <c r="AB10" s="115"/>
      <c r="AC10" s="115"/>
      <c r="AD10" s="116"/>
    </row>
    <row r="11" spans="1:32" s="1" customFormat="1" ht="19.5" customHeight="1">
      <c r="A11" s="26">
        <v>3</v>
      </c>
      <c r="B11" s="26" t="str">
        <f t="shared" si="0"/>
        <v>15E4903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14"/>
      <c r="AB11" s="115"/>
      <c r="AC11" s="115"/>
      <c r="AD11" s="116"/>
    </row>
    <row r="12" spans="1:32" s="1" customFormat="1" ht="19.5" customHeight="1">
      <c r="A12" s="26">
        <v>4</v>
      </c>
      <c r="B12" s="26" t="str">
        <f t="shared" si="0"/>
        <v>15E4904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14"/>
      <c r="AB12" s="115"/>
      <c r="AC12" s="115"/>
      <c r="AD12" s="116"/>
    </row>
    <row r="13" spans="1:32" s="1" customFormat="1" ht="19.5" customHeight="1">
      <c r="A13" s="26">
        <v>5</v>
      </c>
      <c r="B13" s="26" t="str">
        <f t="shared" si="0"/>
        <v>15E4905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14"/>
      <c r="AB13" s="115"/>
      <c r="AC13" s="115"/>
      <c r="AD13" s="116"/>
    </row>
    <row r="14" spans="1:32" s="1" customFormat="1" ht="19.5" customHeight="1">
      <c r="A14" s="26">
        <v>6</v>
      </c>
      <c r="B14" s="26" t="str">
        <f>$G$2&amp;TEXT(A14,"00")</f>
        <v>15E4906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14"/>
      <c r="AB14" s="115"/>
      <c r="AC14" s="115"/>
      <c r="AD14" s="116"/>
    </row>
    <row r="15" spans="1:32" s="1" customFormat="1" ht="19.5" customHeight="1">
      <c r="A15" s="26">
        <v>7</v>
      </c>
      <c r="B15" s="26" t="str">
        <f t="shared" si="0"/>
        <v>15E4907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14"/>
      <c r="AB15" s="115"/>
      <c r="AC15" s="115"/>
      <c r="AD15" s="116"/>
    </row>
    <row r="16" spans="1:32" s="1" customFormat="1" ht="19.5" customHeight="1">
      <c r="A16" s="26">
        <v>8</v>
      </c>
      <c r="B16" s="26" t="str">
        <f t="shared" si="0"/>
        <v>15E4908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14"/>
      <c r="AB16" s="115"/>
      <c r="AC16" s="115"/>
      <c r="AD16" s="116"/>
    </row>
    <row r="17" spans="1:30" s="1" customFormat="1" ht="19.5" customHeight="1">
      <c r="A17" s="26">
        <v>9</v>
      </c>
      <c r="B17" s="26" t="str">
        <f t="shared" si="0"/>
        <v>15E4909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14"/>
      <c r="AB17" s="115"/>
      <c r="AC17" s="115"/>
      <c r="AD17" s="116"/>
    </row>
    <row r="18" spans="1:30" s="1" customFormat="1" ht="19.5" customHeight="1">
      <c r="A18" s="26">
        <v>10</v>
      </c>
      <c r="B18" s="26" t="str">
        <f t="shared" si="0"/>
        <v>15E4910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14"/>
      <c r="AB18" s="115"/>
      <c r="AC18" s="115"/>
      <c r="AD18" s="116"/>
    </row>
    <row r="19" spans="1:30" s="1" customFormat="1" ht="19.5" customHeight="1">
      <c r="A19" s="26">
        <v>11</v>
      </c>
      <c r="B19" s="26" t="str">
        <f t="shared" si="0"/>
        <v>15E4911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14"/>
      <c r="AB19" s="115"/>
      <c r="AC19" s="115"/>
      <c r="AD19" s="116"/>
    </row>
    <row r="20" spans="1:30" s="1" customFormat="1" ht="19.5" customHeight="1">
      <c r="A20" s="26">
        <v>12</v>
      </c>
      <c r="B20" s="26" t="str">
        <f t="shared" si="0"/>
        <v>15E4912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14"/>
      <c r="AB20" s="115"/>
      <c r="AC20" s="115"/>
      <c r="AD20" s="116"/>
    </row>
    <row r="21" spans="1:30" s="1" customFormat="1" ht="19.5" customHeight="1">
      <c r="A21" s="26">
        <v>13</v>
      </c>
      <c r="B21" s="26" t="str">
        <f t="shared" si="0"/>
        <v>15E4913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14"/>
      <c r="AB21" s="115"/>
      <c r="AC21" s="115"/>
      <c r="AD21" s="116"/>
    </row>
    <row r="22" spans="1:30" s="1" customFormat="1" ht="19.5" customHeight="1">
      <c r="A22" s="26">
        <v>14</v>
      </c>
      <c r="B22" s="26" t="str">
        <f t="shared" si="0"/>
        <v>15E4914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14"/>
      <c r="AB22" s="115"/>
      <c r="AC22" s="115"/>
      <c r="AD22" s="116"/>
    </row>
    <row r="23" spans="1:30" s="1" customFormat="1" ht="19.5" customHeight="1">
      <c r="A23" s="38">
        <v>15</v>
      </c>
      <c r="B23" s="38" t="str">
        <f t="shared" si="0"/>
        <v>15E4915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17"/>
      <c r="AB23" s="118"/>
      <c r="AC23" s="118"/>
      <c r="AD23" s="119"/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0" t="s">
        <v>30</v>
      </c>
      <c r="T24" s="120"/>
      <c r="U24" s="120"/>
      <c r="V24" s="120"/>
      <c r="W24" s="120"/>
      <c r="X24" s="120"/>
      <c r="Y24" s="120"/>
      <c r="Z24" s="120"/>
      <c r="AA24" s="120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0" t="s">
        <v>22</v>
      </c>
      <c r="L25" s="120"/>
      <c r="M25" s="120"/>
      <c r="N25" s="120"/>
      <c r="O25" s="120"/>
      <c r="P25" s="120"/>
      <c r="Q25" s="120"/>
      <c r="R25" s="120"/>
      <c r="T25" s="21"/>
      <c r="U25" s="21"/>
      <c r="V25" s="120" t="s">
        <v>23</v>
      </c>
      <c r="W25" s="120"/>
      <c r="X25" s="120"/>
      <c r="Y25" s="120"/>
      <c r="Z25" s="120"/>
      <c r="AA25" s="120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0" t="s">
        <v>24</v>
      </c>
      <c r="L26" s="120"/>
      <c r="M26" s="120"/>
      <c r="N26" s="120"/>
      <c r="O26" s="120"/>
      <c r="P26" s="120"/>
      <c r="Q26" s="120"/>
      <c r="R26" s="120"/>
      <c r="S26" s="30"/>
      <c r="T26" s="30"/>
      <c r="U26" s="30"/>
      <c r="V26" s="120" t="s">
        <v>24</v>
      </c>
      <c r="W26" s="120"/>
      <c r="X26" s="120"/>
      <c r="Y26" s="120"/>
      <c r="Z26" s="120"/>
      <c r="AA26" s="120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D29" s="21"/>
      <c r="E29" s="21"/>
    </row>
    <row r="30" spans="1:30" s="1" customFormat="1">
      <c r="D30" s="21"/>
      <c r="E30" s="21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15E4916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21"/>
      <c r="AB32" s="122"/>
      <c r="AC32" s="122"/>
      <c r="AD32" s="123"/>
    </row>
    <row r="33" spans="1:30" s="1" customFormat="1" ht="19.5" customHeight="1">
      <c r="A33" s="26">
        <v>17</v>
      </c>
      <c r="B33" s="26" t="str">
        <f t="shared" si="0"/>
        <v>15E4917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14"/>
      <c r="AB33" s="115"/>
      <c r="AC33" s="115"/>
      <c r="AD33" s="116"/>
    </row>
    <row r="34" spans="1:30" s="1" customFormat="1" ht="19.5" customHeight="1">
      <c r="A34" s="26">
        <v>18</v>
      </c>
      <c r="B34" s="26" t="str">
        <f t="shared" si="0"/>
        <v>15E4918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14"/>
      <c r="AB34" s="115"/>
      <c r="AC34" s="115"/>
      <c r="AD34" s="116"/>
    </row>
    <row r="35" spans="1:30" s="1" customFormat="1" ht="19.5" customHeight="1">
      <c r="A35" s="26">
        <v>19</v>
      </c>
      <c r="B35" s="26" t="str">
        <f t="shared" si="0"/>
        <v>15E4919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14"/>
      <c r="AB35" s="115"/>
      <c r="AC35" s="115"/>
      <c r="AD35" s="116"/>
    </row>
    <row r="36" spans="1:30" s="1" customFormat="1" ht="19.5" customHeight="1">
      <c r="A36" s="26">
        <v>20</v>
      </c>
      <c r="B36" s="26" t="str">
        <f t="shared" si="0"/>
        <v>15E4920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14"/>
      <c r="AB36" s="115"/>
      <c r="AC36" s="115"/>
      <c r="AD36" s="116"/>
    </row>
    <row r="37" spans="1:30" s="1" customFormat="1" ht="19.5" customHeight="1">
      <c r="A37" s="26">
        <v>21</v>
      </c>
      <c r="B37" s="26" t="str">
        <f t="shared" si="0"/>
        <v>15E4921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14"/>
      <c r="AB37" s="115"/>
      <c r="AC37" s="115"/>
      <c r="AD37" s="116"/>
    </row>
    <row r="38" spans="1:30" s="1" customFormat="1" ht="19.5" customHeight="1">
      <c r="A38" s="26">
        <v>22</v>
      </c>
      <c r="B38" s="26" t="str">
        <f t="shared" si="0"/>
        <v>15E4922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14"/>
      <c r="AB38" s="115"/>
      <c r="AC38" s="115"/>
      <c r="AD38" s="116"/>
    </row>
    <row r="39" spans="1:30" s="1" customFormat="1" ht="19.5" customHeight="1">
      <c r="A39" s="26">
        <v>23</v>
      </c>
      <c r="B39" s="26" t="str">
        <f t="shared" si="0"/>
        <v>15E4923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14"/>
      <c r="AB39" s="115"/>
      <c r="AC39" s="115"/>
      <c r="AD39" s="116"/>
    </row>
    <row r="40" spans="1:30" s="1" customFormat="1" ht="19.5" customHeight="1">
      <c r="A40" s="26">
        <v>24</v>
      </c>
      <c r="B40" s="26" t="str">
        <f t="shared" si="0"/>
        <v>15E4924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14"/>
      <c r="AB40" s="115"/>
      <c r="AC40" s="115"/>
      <c r="AD40" s="116"/>
    </row>
    <row r="41" spans="1:30" s="1" customFormat="1" ht="19.5" customHeight="1">
      <c r="A41" s="26">
        <v>25</v>
      </c>
      <c r="B41" s="26" t="str">
        <f t="shared" si="0"/>
        <v>15E4925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14"/>
      <c r="AB41" s="115"/>
      <c r="AC41" s="115"/>
      <c r="AD41" s="116"/>
    </row>
    <row r="42" spans="1:30" s="1" customFormat="1" ht="19.5" customHeight="1">
      <c r="A42" s="26">
        <v>26</v>
      </c>
      <c r="B42" s="26" t="str">
        <f t="shared" si="0"/>
        <v>15E4926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14"/>
      <c r="AB42" s="115"/>
      <c r="AC42" s="115"/>
      <c r="AD42" s="116"/>
    </row>
    <row r="43" spans="1:30" s="1" customFormat="1" ht="19.5" customHeight="1">
      <c r="A43" s="26">
        <v>27</v>
      </c>
      <c r="B43" s="26" t="str">
        <f t="shared" si="0"/>
        <v>15E4927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14"/>
      <c r="AB43" s="115"/>
      <c r="AC43" s="115"/>
      <c r="AD43" s="116"/>
    </row>
    <row r="44" spans="1:30" s="1" customFormat="1" ht="19.5" customHeight="1">
      <c r="A44" s="26">
        <v>28</v>
      </c>
      <c r="B44" s="26" t="str">
        <f t="shared" si="0"/>
        <v>15E4928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14"/>
      <c r="AB44" s="115"/>
      <c r="AC44" s="115"/>
      <c r="AD44" s="116"/>
    </row>
    <row r="45" spans="1:30" s="1" customFormat="1" ht="19.5" customHeight="1">
      <c r="A45" s="26">
        <v>29</v>
      </c>
      <c r="B45" s="26" t="str">
        <f t="shared" si="0"/>
        <v>15E4929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14"/>
      <c r="AB45" s="115"/>
      <c r="AC45" s="115"/>
      <c r="AD45" s="116"/>
    </row>
    <row r="46" spans="1:30" s="1" customFormat="1" ht="19.5" customHeight="1">
      <c r="A46" s="38">
        <v>30</v>
      </c>
      <c r="B46" s="38" t="str">
        <f t="shared" si="0"/>
        <v>15E4930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17"/>
      <c r="AB46" s="118"/>
      <c r="AC46" s="118"/>
      <c r="AD46" s="119"/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0" t="s">
        <v>30</v>
      </c>
      <c r="T47" s="120"/>
      <c r="U47" s="120"/>
      <c r="V47" s="120"/>
      <c r="W47" s="120"/>
      <c r="X47" s="120"/>
      <c r="Y47" s="120"/>
      <c r="Z47" s="120"/>
      <c r="AA47" s="120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0" t="s">
        <v>22</v>
      </c>
      <c r="L48" s="120"/>
      <c r="M48" s="120"/>
      <c r="N48" s="120"/>
      <c r="O48" s="120"/>
      <c r="P48" s="120"/>
      <c r="Q48" s="120"/>
      <c r="R48" s="120"/>
      <c r="T48" s="21"/>
      <c r="U48" s="21"/>
      <c r="V48" s="120" t="s">
        <v>23</v>
      </c>
      <c r="W48" s="120"/>
      <c r="X48" s="120"/>
      <c r="Y48" s="120"/>
      <c r="Z48" s="120"/>
      <c r="AA48" s="120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0" t="s">
        <v>24</v>
      </c>
      <c r="L49" s="120"/>
      <c r="M49" s="120"/>
      <c r="N49" s="120"/>
      <c r="O49" s="120"/>
      <c r="P49" s="120"/>
      <c r="Q49" s="120"/>
      <c r="R49" s="120"/>
      <c r="S49" s="30"/>
      <c r="T49" s="30"/>
      <c r="U49" s="30"/>
      <c r="V49" s="120" t="s">
        <v>24</v>
      </c>
      <c r="W49" s="120"/>
      <c r="X49" s="120"/>
      <c r="Y49" s="120"/>
      <c r="Z49" s="120"/>
      <c r="AA49" s="120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D52" s="21"/>
      <c r="E52" s="21"/>
    </row>
    <row r="53" spans="1:30" s="1" customFormat="1">
      <c r="D53" s="21"/>
      <c r="E53" s="21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15E4931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1"/>
      <c r="AB55" s="122"/>
      <c r="AC55" s="122"/>
      <c r="AD55" s="123"/>
    </row>
    <row r="56" spans="1:30" s="1" customFormat="1" ht="19.5" customHeight="1">
      <c r="A56" s="26">
        <v>32</v>
      </c>
      <c r="B56" s="26" t="str">
        <f t="shared" si="0"/>
        <v>15E4932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4"/>
      <c r="AB56" s="115"/>
      <c r="AC56" s="115"/>
      <c r="AD56" s="116"/>
    </row>
    <row r="57" spans="1:30" s="1" customFormat="1" ht="19.5" customHeight="1">
      <c r="A57" s="26">
        <v>33</v>
      </c>
      <c r="B57" s="26" t="str">
        <f t="shared" ref="B57:B87" si="1">$G$2&amp;TEXT(A57,"00")</f>
        <v>15E4933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4"/>
      <c r="AB57" s="115"/>
      <c r="AC57" s="115"/>
      <c r="AD57" s="116"/>
    </row>
    <row r="58" spans="1:30" s="1" customFormat="1" ht="19.5" customHeight="1">
      <c r="A58" s="26">
        <v>34</v>
      </c>
      <c r="B58" s="26" t="str">
        <f t="shared" si="1"/>
        <v>15E4934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4"/>
      <c r="AB58" s="115"/>
      <c r="AC58" s="115"/>
      <c r="AD58" s="116"/>
    </row>
    <row r="59" spans="1:30" s="1" customFormat="1" ht="19.5" customHeight="1">
      <c r="A59" s="26">
        <v>35</v>
      </c>
      <c r="B59" s="26" t="str">
        <f t="shared" si="1"/>
        <v>15E4935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4"/>
      <c r="AB59" s="115"/>
      <c r="AC59" s="115"/>
      <c r="AD59" s="116"/>
    </row>
    <row r="60" spans="1:30" s="1" customFormat="1" ht="19.5" customHeight="1">
      <c r="A60" s="26">
        <v>36</v>
      </c>
      <c r="B60" s="26" t="str">
        <f t="shared" si="1"/>
        <v>15E4936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4"/>
      <c r="AB60" s="115"/>
      <c r="AC60" s="115"/>
      <c r="AD60" s="116"/>
    </row>
    <row r="61" spans="1:30" s="1" customFormat="1" ht="19.5" customHeight="1">
      <c r="A61" s="26">
        <v>37</v>
      </c>
      <c r="B61" s="26" t="str">
        <f t="shared" si="1"/>
        <v>15E4937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4"/>
      <c r="AB61" s="115"/>
      <c r="AC61" s="115"/>
      <c r="AD61" s="116"/>
    </row>
    <row r="62" spans="1:30" s="1" customFormat="1" ht="19.5" customHeight="1">
      <c r="A62" s="26">
        <v>38</v>
      </c>
      <c r="B62" s="26" t="str">
        <f t="shared" si="1"/>
        <v>15E4938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4"/>
      <c r="AB62" s="115"/>
      <c r="AC62" s="115"/>
      <c r="AD62" s="116"/>
    </row>
    <row r="63" spans="1:30" s="1" customFormat="1" ht="19.5" customHeight="1">
      <c r="A63" s="26">
        <v>39</v>
      </c>
      <c r="B63" s="26" t="str">
        <f t="shared" si="1"/>
        <v>15E4939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4"/>
      <c r="AB63" s="115"/>
      <c r="AC63" s="115"/>
      <c r="AD63" s="116"/>
    </row>
    <row r="64" spans="1:30" s="1" customFormat="1" ht="19.5" customHeight="1">
      <c r="A64" s="26">
        <v>40</v>
      </c>
      <c r="B64" s="26" t="str">
        <f t="shared" si="1"/>
        <v>15E4940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4"/>
      <c r="AB64" s="115"/>
      <c r="AC64" s="115"/>
      <c r="AD64" s="116"/>
    </row>
    <row r="65" spans="1:30" s="1" customFormat="1" ht="19.5" customHeight="1">
      <c r="A65" s="26">
        <v>41</v>
      </c>
      <c r="B65" s="26" t="str">
        <f t="shared" si="1"/>
        <v>15E4941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4"/>
      <c r="AB65" s="115"/>
      <c r="AC65" s="115"/>
      <c r="AD65" s="116"/>
    </row>
    <row r="66" spans="1:30" s="1" customFormat="1" ht="19.5" customHeight="1">
      <c r="A66" s="26">
        <v>42</v>
      </c>
      <c r="B66" s="26" t="str">
        <f t="shared" si="1"/>
        <v>15E4942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4"/>
      <c r="AB66" s="115"/>
      <c r="AC66" s="115"/>
      <c r="AD66" s="116"/>
    </row>
    <row r="67" spans="1:30" s="1" customFormat="1" ht="19.5" customHeight="1">
      <c r="A67" s="26">
        <v>43</v>
      </c>
      <c r="B67" s="26" t="str">
        <f t="shared" si="1"/>
        <v>15E4943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4"/>
      <c r="AB67" s="115"/>
      <c r="AC67" s="115"/>
      <c r="AD67" s="116"/>
    </row>
    <row r="68" spans="1:30" s="1" customFormat="1" ht="19.5" customHeight="1">
      <c r="A68" s="26">
        <v>44</v>
      </c>
      <c r="B68" s="26" t="str">
        <f t="shared" si="1"/>
        <v>15E4944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4"/>
      <c r="AB68" s="115"/>
      <c r="AC68" s="115"/>
      <c r="AD68" s="116"/>
    </row>
    <row r="69" spans="1:30" s="1" customFormat="1" ht="19.5" customHeight="1">
      <c r="A69" s="38">
        <v>45</v>
      </c>
      <c r="B69" s="38" t="str">
        <f t="shared" si="1"/>
        <v>15E4945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17"/>
      <c r="AB69" s="118"/>
      <c r="AC69" s="118"/>
      <c r="AD69" s="119"/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20" t="s">
        <v>30</v>
      </c>
      <c r="T70" s="120"/>
      <c r="U70" s="120"/>
      <c r="V70" s="120"/>
      <c r="W70" s="120"/>
      <c r="X70" s="120"/>
      <c r="Y70" s="120"/>
      <c r="Z70" s="120"/>
      <c r="AA70" s="120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20" t="s">
        <v>22</v>
      </c>
      <c r="L71" s="120"/>
      <c r="M71" s="120"/>
      <c r="N71" s="120"/>
      <c r="O71" s="120"/>
      <c r="P71" s="120"/>
      <c r="Q71" s="120"/>
      <c r="R71" s="120"/>
      <c r="T71" s="21"/>
      <c r="U71" s="21"/>
      <c r="V71" s="120" t="s">
        <v>23</v>
      </c>
      <c r="W71" s="120"/>
      <c r="X71" s="120"/>
      <c r="Y71" s="120"/>
      <c r="Z71" s="120"/>
      <c r="AA71" s="120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0" t="s">
        <v>24</v>
      </c>
      <c r="L72" s="120"/>
      <c r="M72" s="120"/>
      <c r="N72" s="120"/>
      <c r="O72" s="120"/>
      <c r="P72" s="120"/>
      <c r="Q72" s="120"/>
      <c r="R72" s="120"/>
      <c r="S72" s="30"/>
      <c r="T72" s="30"/>
      <c r="U72" s="30"/>
      <c r="V72" s="120" t="s">
        <v>24</v>
      </c>
      <c r="W72" s="120"/>
      <c r="X72" s="120"/>
      <c r="Y72" s="120"/>
      <c r="Z72" s="120"/>
      <c r="AA72" s="120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D75" s="21"/>
      <c r="E75" s="21"/>
    </row>
    <row r="76" spans="1:30" s="1" customFormat="1">
      <c r="D76" s="21"/>
      <c r="E76" s="21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si="1"/>
        <v>15E4946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1"/>
      <c r="AB78" s="122"/>
      <c r="AC78" s="122"/>
      <c r="AD78" s="123"/>
    </row>
    <row r="79" spans="1:30" s="1" customFormat="1" ht="19.5" customHeight="1">
      <c r="A79" s="26">
        <v>47</v>
      </c>
      <c r="B79" s="26" t="str">
        <f t="shared" si="1"/>
        <v>15E4947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4"/>
      <c r="AB79" s="115"/>
      <c r="AC79" s="115"/>
      <c r="AD79" s="116"/>
    </row>
    <row r="80" spans="1:30" s="1" customFormat="1" ht="19.5" customHeight="1">
      <c r="A80" s="26">
        <v>48</v>
      </c>
      <c r="B80" s="26" t="str">
        <f t="shared" si="1"/>
        <v>15E4948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4"/>
      <c r="AB80" s="115"/>
      <c r="AC80" s="115"/>
      <c r="AD80" s="116"/>
    </row>
    <row r="81" spans="1:30" s="1" customFormat="1" ht="19.5" customHeight="1">
      <c r="A81" s="26">
        <v>49</v>
      </c>
      <c r="B81" s="26" t="str">
        <f t="shared" si="1"/>
        <v>15E4949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4"/>
      <c r="AB81" s="115"/>
      <c r="AC81" s="115"/>
      <c r="AD81" s="116"/>
    </row>
    <row r="82" spans="1:30" s="1" customFormat="1" ht="19.5" customHeight="1">
      <c r="A82" s="26">
        <v>50</v>
      </c>
      <c r="B82" s="26" t="str">
        <f t="shared" si="1"/>
        <v>15E4950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4"/>
      <c r="AB82" s="115"/>
      <c r="AC82" s="115"/>
      <c r="AD82" s="116"/>
    </row>
    <row r="83" spans="1:30" s="1" customFormat="1" ht="19.5" customHeight="1">
      <c r="A83" s="26">
        <v>51</v>
      </c>
      <c r="B83" s="26" t="str">
        <f t="shared" si="1"/>
        <v>15E4951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4"/>
      <c r="AB83" s="115"/>
      <c r="AC83" s="115"/>
      <c r="AD83" s="116"/>
    </row>
    <row r="84" spans="1:30" s="1" customFormat="1" ht="19.5" customHeight="1">
      <c r="A84" s="26">
        <v>52</v>
      </c>
      <c r="B84" s="26" t="str">
        <f t="shared" si="1"/>
        <v>15E4952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4"/>
      <c r="AB84" s="115"/>
      <c r="AC84" s="115"/>
      <c r="AD84" s="116"/>
    </row>
    <row r="85" spans="1:30" s="1" customFormat="1" ht="19.5" customHeight="1">
      <c r="A85" s="26">
        <v>53</v>
      </c>
      <c r="B85" s="26" t="str">
        <f t="shared" si="1"/>
        <v>15E4953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4"/>
      <c r="AB85" s="115"/>
      <c r="AC85" s="115"/>
      <c r="AD85" s="116"/>
    </row>
    <row r="86" spans="1:30" s="1" customFormat="1" ht="19.5" customHeight="1">
      <c r="A86" s="26">
        <v>54</v>
      </c>
      <c r="B86" s="26" t="str">
        <f t="shared" si="1"/>
        <v>15E4954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4"/>
      <c r="AB86" s="115"/>
      <c r="AC86" s="115"/>
      <c r="AD86" s="116"/>
    </row>
    <row r="87" spans="1:30" s="1" customFormat="1" ht="19.5" customHeight="1">
      <c r="A87" s="26">
        <v>55</v>
      </c>
      <c r="B87" s="26" t="str">
        <f t="shared" si="1"/>
        <v>15E4955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4"/>
      <c r="AB87" s="115"/>
      <c r="AC87" s="115"/>
      <c r="AD87" s="116"/>
    </row>
    <row r="88" spans="1:30" s="1" customFormat="1" ht="19.5" customHeight="1">
      <c r="A88" s="26">
        <v>56</v>
      </c>
      <c r="B88" s="26" t="str">
        <f>$G$2&amp;TEXT(A88,"00")</f>
        <v>15E4956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4"/>
      <c r="AB88" s="115"/>
      <c r="AC88" s="115"/>
      <c r="AD88" s="116"/>
    </row>
    <row r="89" spans="1:30" s="1" customFormat="1" ht="19.5" customHeight="1">
      <c r="A89" s="26">
        <v>57</v>
      </c>
      <c r="B89" s="26" t="str">
        <f>$G$2&amp;TEXT(A89,"00")</f>
        <v>15E4957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4"/>
      <c r="AB89" s="115"/>
      <c r="AC89" s="115"/>
      <c r="AD89" s="116"/>
    </row>
    <row r="90" spans="1:30" s="1" customFormat="1" ht="19.5" customHeight="1">
      <c r="A90" s="26">
        <v>58</v>
      </c>
      <c r="B90" s="26" t="str">
        <f>$G$2&amp;TEXT(A90,"00")</f>
        <v>15E4958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4"/>
      <c r="AB90" s="115"/>
      <c r="AC90" s="115"/>
      <c r="AD90" s="116"/>
    </row>
    <row r="91" spans="1:30" s="1" customFormat="1" ht="19.5" customHeight="1">
      <c r="A91" s="26">
        <v>59</v>
      </c>
      <c r="B91" s="26" t="str">
        <f>$G$2&amp;TEXT(A91,"00")</f>
        <v>15E4959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4"/>
      <c r="AB91" s="115"/>
      <c r="AC91" s="115"/>
      <c r="AD91" s="116"/>
    </row>
    <row r="92" spans="1:30" s="1" customFormat="1" ht="19.5" customHeight="1">
      <c r="A92" s="38">
        <v>60</v>
      </c>
      <c r="B92" s="38" t="str">
        <f>$G$2&amp;TEXT(A92,"00")</f>
        <v>15E4960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17"/>
      <c r="AB92" s="118"/>
      <c r="AC92" s="118"/>
      <c r="AD92" s="119"/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20" t="s">
        <v>30</v>
      </c>
      <c r="T93" s="120"/>
      <c r="U93" s="120"/>
      <c r="V93" s="120"/>
      <c r="W93" s="120"/>
      <c r="X93" s="120"/>
      <c r="Y93" s="120"/>
      <c r="Z93" s="120"/>
      <c r="AA93" s="120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20" t="s">
        <v>22</v>
      </c>
      <c r="L94" s="120"/>
      <c r="M94" s="120"/>
      <c r="N94" s="120"/>
      <c r="O94" s="120"/>
      <c r="P94" s="120"/>
      <c r="Q94" s="120"/>
      <c r="R94" s="120"/>
      <c r="T94" s="21"/>
      <c r="U94" s="21"/>
      <c r="V94" s="120" t="s">
        <v>23</v>
      </c>
      <c r="W94" s="120"/>
      <c r="X94" s="120"/>
      <c r="Y94" s="120"/>
      <c r="Z94" s="120"/>
      <c r="AA94" s="120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0" t="s">
        <v>24</v>
      </c>
      <c r="L95" s="120"/>
      <c r="M95" s="120"/>
      <c r="N95" s="120"/>
      <c r="O95" s="120"/>
      <c r="P95" s="120"/>
      <c r="Q95" s="120"/>
      <c r="R95" s="120"/>
      <c r="S95" s="30"/>
      <c r="T95" s="30"/>
      <c r="U95" s="30"/>
      <c r="V95" s="120" t="s">
        <v>24</v>
      </c>
      <c r="W95" s="120"/>
      <c r="X95" s="120"/>
      <c r="Y95" s="120"/>
      <c r="Z95" s="120"/>
      <c r="AA95" s="120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D98" s="21"/>
      <c r="E98" s="21"/>
    </row>
    <row r="99" spans="1:29" s="1" customFormat="1">
      <c r="D99" s="21"/>
      <c r="E99" s="21"/>
    </row>
    <row r="100" spans="1:29" s="1" customFormat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K71:R71"/>
    <mergeCell ref="K25:R25"/>
    <mergeCell ref="V95:AA95"/>
    <mergeCell ref="K95:R95"/>
    <mergeCell ref="K94:R94"/>
    <mergeCell ref="V94:AA94"/>
    <mergeCell ref="S93:AA93"/>
    <mergeCell ref="AA36:AD36"/>
    <mergeCell ref="AA37:AD37"/>
    <mergeCell ref="K72:R72"/>
    <mergeCell ref="K26:R26"/>
    <mergeCell ref="V26:AA26"/>
    <mergeCell ref="AA34:AD34"/>
    <mergeCell ref="AA35:AD35"/>
    <mergeCell ref="V25:AA25"/>
    <mergeCell ref="AA38:AD38"/>
    <mergeCell ref="O7:R7"/>
    <mergeCell ref="K49:R49"/>
    <mergeCell ref="V49:AA49"/>
    <mergeCell ref="S70:AA70"/>
    <mergeCell ref="E3:AD3"/>
    <mergeCell ref="X6:Z6"/>
    <mergeCell ref="S7:V7"/>
    <mergeCell ref="K7:N7"/>
    <mergeCell ref="E6:E8"/>
    <mergeCell ref="S47:AA47"/>
    <mergeCell ref="K48:R48"/>
    <mergeCell ref="V48:AA48"/>
    <mergeCell ref="AA21:AD21"/>
    <mergeCell ref="AA22:AD22"/>
    <mergeCell ref="AA14:AD14"/>
    <mergeCell ref="S24:AA24"/>
    <mergeCell ref="AA23:AD23"/>
    <mergeCell ref="AA32:AD32"/>
    <mergeCell ref="A1:D1"/>
    <mergeCell ref="A2:D2"/>
    <mergeCell ref="A6:A8"/>
    <mergeCell ref="C6:C8"/>
    <mergeCell ref="F6:F8"/>
    <mergeCell ref="I6:W6"/>
    <mergeCell ref="D6:D8"/>
    <mergeCell ref="A5:AD5"/>
    <mergeCell ref="H6:H8"/>
    <mergeCell ref="G6:G8"/>
    <mergeCell ref="AA15:AD15"/>
    <mergeCell ref="AA16:AD16"/>
    <mergeCell ref="AA17:AD17"/>
    <mergeCell ref="AA18:AD18"/>
    <mergeCell ref="AA19:AD19"/>
    <mergeCell ref="AA20:AD20"/>
    <mergeCell ref="AA6:AD8"/>
    <mergeCell ref="AA9:AD9"/>
    <mergeCell ref="AA10:AD10"/>
    <mergeCell ref="AA11:AD11"/>
    <mergeCell ref="AA12:AD12"/>
    <mergeCell ref="AA13:AD13"/>
    <mergeCell ref="AA39:AD39"/>
    <mergeCell ref="AA40:AD40"/>
    <mergeCell ref="AA33:AD33"/>
    <mergeCell ref="AA41:AD41"/>
    <mergeCell ref="AA44:AD44"/>
    <mergeCell ref="AA45:AD45"/>
    <mergeCell ref="AA42:AD42"/>
    <mergeCell ref="AA43:AD43"/>
    <mergeCell ref="AA46:AD46"/>
    <mergeCell ref="AA55:AD55"/>
    <mergeCell ref="AA58:AD58"/>
    <mergeCell ref="AA59:AD59"/>
    <mergeCell ref="AA56:AD56"/>
    <mergeCell ref="AA57:AD57"/>
    <mergeCell ref="AA60:AD60"/>
    <mergeCell ref="AA61:AD61"/>
    <mergeCell ref="AA64:AD64"/>
    <mergeCell ref="AA65:AD65"/>
    <mergeCell ref="AA62:AD62"/>
    <mergeCell ref="AA63:AD63"/>
    <mergeCell ref="AA66:AD66"/>
    <mergeCell ref="AA67:AD67"/>
    <mergeCell ref="AA78:AD78"/>
    <mergeCell ref="V71:AA71"/>
    <mergeCell ref="AA68:AD68"/>
    <mergeCell ref="AA69:AD69"/>
    <mergeCell ref="AA79:AD79"/>
    <mergeCell ref="V72:AA72"/>
    <mergeCell ref="AA80:AD80"/>
    <mergeCell ref="AA83:AD83"/>
    <mergeCell ref="AA84:AD84"/>
    <mergeCell ref="AA81:AD81"/>
    <mergeCell ref="AA82:AD82"/>
    <mergeCell ref="AA91:AD91"/>
    <mergeCell ref="AA92:AD92"/>
    <mergeCell ref="AA85:AD85"/>
    <mergeCell ref="AA86:AD86"/>
    <mergeCell ref="AA87:AD87"/>
    <mergeCell ref="AA88:AD88"/>
    <mergeCell ref="AA89:AD89"/>
    <mergeCell ref="AA90:AD90"/>
  </mergeCells>
  <phoneticPr fontId="17" type="noConversion"/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F102"/>
  <sheetViews>
    <sheetView workbookViewId="0">
      <selection activeCell="H27" sqref="H2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3" t="s">
        <v>5</v>
      </c>
      <c r="B1" s="133"/>
      <c r="C1" s="133"/>
      <c r="D1" s="133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3" t="s">
        <v>6</v>
      </c>
      <c r="B2" s="133"/>
      <c r="C2" s="133"/>
      <c r="D2" s="133"/>
      <c r="E2" s="23"/>
      <c r="F2" s="4" t="s">
        <v>7</v>
      </c>
      <c r="G2" s="42" t="s">
        <v>46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1" t="s">
        <v>3</v>
      </c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7" t="s">
        <v>2</v>
      </c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47"/>
      <c r="M5" s="147"/>
      <c r="N5" s="147"/>
      <c r="O5" s="147"/>
      <c r="P5" s="147"/>
      <c r="Q5" s="147"/>
      <c r="R5" s="147"/>
      <c r="S5" s="147"/>
      <c r="T5" s="147"/>
      <c r="U5" s="147"/>
      <c r="V5" s="147"/>
      <c r="W5" s="147"/>
      <c r="X5" s="147"/>
      <c r="Y5" s="147"/>
      <c r="Z5" s="147"/>
      <c r="AA5" s="147"/>
      <c r="AB5" s="147"/>
      <c r="AC5" s="147"/>
      <c r="AD5" s="147"/>
      <c r="AF5" s="46"/>
    </row>
    <row r="6" spans="1:32" s="11" customFormat="1" ht="17.25" customHeight="1">
      <c r="A6" s="134" t="s">
        <v>4</v>
      </c>
      <c r="B6" s="10"/>
      <c r="C6" s="137" t="s">
        <v>8</v>
      </c>
      <c r="D6" s="144" t="s">
        <v>9</v>
      </c>
      <c r="E6" s="152" t="s">
        <v>10</v>
      </c>
      <c r="F6" s="140" t="s">
        <v>11</v>
      </c>
      <c r="G6" s="137" t="s">
        <v>12</v>
      </c>
      <c r="H6" s="140" t="s">
        <v>13</v>
      </c>
      <c r="I6" s="143" t="s">
        <v>14</v>
      </c>
      <c r="J6" s="143"/>
      <c r="K6" s="143"/>
      <c r="L6" s="143"/>
      <c r="M6" s="143"/>
      <c r="N6" s="143"/>
      <c r="O6" s="143"/>
      <c r="P6" s="143"/>
      <c r="Q6" s="143"/>
      <c r="R6" s="143"/>
      <c r="S6" s="143"/>
      <c r="T6" s="143"/>
      <c r="U6" s="143"/>
      <c r="V6" s="143"/>
      <c r="W6" s="143"/>
      <c r="X6" s="143" t="s">
        <v>15</v>
      </c>
      <c r="Y6" s="143"/>
      <c r="Z6" s="143"/>
      <c r="AA6" s="124" t="s">
        <v>16</v>
      </c>
      <c r="AB6" s="125"/>
      <c r="AC6" s="125"/>
      <c r="AD6" s="126"/>
    </row>
    <row r="7" spans="1:32" s="11" customFormat="1" ht="63.75" customHeight="1">
      <c r="A7" s="135"/>
      <c r="B7" s="12"/>
      <c r="C7" s="138"/>
      <c r="D7" s="145"/>
      <c r="E7" s="153"/>
      <c r="F7" s="141"/>
      <c r="G7" s="138"/>
      <c r="H7" s="148"/>
      <c r="I7" s="13" t="s">
        <v>31</v>
      </c>
      <c r="J7" s="14" t="s">
        <v>34</v>
      </c>
      <c r="K7" s="150" t="s">
        <v>32</v>
      </c>
      <c r="L7" s="150"/>
      <c r="M7" s="150"/>
      <c r="N7" s="150"/>
      <c r="O7" s="150" t="s">
        <v>33</v>
      </c>
      <c r="P7" s="150"/>
      <c r="Q7" s="150"/>
      <c r="R7" s="150"/>
      <c r="S7" s="150" t="s">
        <v>35</v>
      </c>
      <c r="T7" s="150"/>
      <c r="U7" s="150"/>
      <c r="V7" s="150"/>
      <c r="W7" s="14" t="s">
        <v>36</v>
      </c>
      <c r="X7" s="14" t="s">
        <v>37</v>
      </c>
      <c r="Y7" s="14" t="s">
        <v>38</v>
      </c>
      <c r="Z7" s="14" t="s">
        <v>39</v>
      </c>
      <c r="AA7" s="127"/>
      <c r="AB7" s="128"/>
      <c r="AC7" s="128"/>
      <c r="AD7" s="129"/>
    </row>
    <row r="8" spans="1:32" s="18" customFormat="1" ht="21">
      <c r="A8" s="136"/>
      <c r="B8" s="15"/>
      <c r="C8" s="139"/>
      <c r="D8" s="146"/>
      <c r="E8" s="154"/>
      <c r="F8" s="142"/>
      <c r="G8" s="139"/>
      <c r="H8" s="149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0"/>
      <c r="AB8" s="131"/>
      <c r="AC8" s="131"/>
      <c r="AD8" s="132"/>
    </row>
    <row r="9" spans="1:32" s="1" customFormat="1" ht="19.5" customHeight="1">
      <c r="A9" s="26">
        <v>1</v>
      </c>
      <c r="B9" s="26" t="str">
        <f>$G$2&amp;TEXT(A9,"00")</f>
        <v>15E3001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58" t="e">
        <f>IF(ISNA(VLOOKUP($B9,#REF!,AA$4,0))=FALSE,VLOOKUP($B9,#REF!,AA$4,0),"")</f>
        <v>#REF!</v>
      </c>
      <c r="AB9" s="159" t="e">
        <f>IF(ISNA(VLOOKUP($B9,#REF!,AB$4,0))=FALSE,VLOOKUP($B9,#REF!,AB$4,0),"")</f>
        <v>#REF!</v>
      </c>
      <c r="AC9" s="159" t="e">
        <f>IF(ISNA(VLOOKUP($B9,#REF!,AC$4,0))=FALSE,VLOOKUP($B9,#REF!,AC$4,0),"")</f>
        <v>#REF!</v>
      </c>
      <c r="AD9" s="160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15E3002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5" t="e">
        <f>IF(ISNA(VLOOKUP($B10,#REF!,AA$4,0))=FALSE,VLOOKUP($B10,#REF!,AA$4,0),"")</f>
        <v>#REF!</v>
      </c>
      <c r="AB10" s="156" t="e">
        <f>IF(ISNA(VLOOKUP($B10,#REF!,AB$4,0))=FALSE,VLOOKUP($B10,#REF!,AB$4,0),"")</f>
        <v>#REF!</v>
      </c>
      <c r="AC10" s="156" t="e">
        <f>IF(ISNA(VLOOKUP($B10,#REF!,AC$4,0))=FALSE,VLOOKUP($B10,#REF!,AC$4,0),"")</f>
        <v>#REF!</v>
      </c>
      <c r="AD10" s="157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15E3003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5" t="e">
        <f>IF(ISNA(VLOOKUP($B11,#REF!,AA$4,0))=FALSE,VLOOKUP($B11,#REF!,AA$4,0),"")</f>
        <v>#REF!</v>
      </c>
      <c r="AB11" s="156" t="e">
        <f>IF(ISNA(VLOOKUP($B11,#REF!,AB$4,0))=FALSE,VLOOKUP($B11,#REF!,AB$4,0),"")</f>
        <v>#REF!</v>
      </c>
      <c r="AC11" s="156" t="e">
        <f>IF(ISNA(VLOOKUP($B11,#REF!,AC$4,0))=FALSE,VLOOKUP($B11,#REF!,AC$4,0),"")</f>
        <v>#REF!</v>
      </c>
      <c r="AD11" s="157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15E3004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5" t="e">
        <f>IF(ISNA(VLOOKUP($B12,#REF!,AA$4,0))=FALSE,VLOOKUP($B12,#REF!,AA$4,0),"")</f>
        <v>#REF!</v>
      </c>
      <c r="AB12" s="156" t="e">
        <f>IF(ISNA(VLOOKUP($B12,#REF!,AB$4,0))=FALSE,VLOOKUP($B12,#REF!,AB$4,0),"")</f>
        <v>#REF!</v>
      </c>
      <c r="AC12" s="156" t="e">
        <f>IF(ISNA(VLOOKUP($B12,#REF!,AC$4,0))=FALSE,VLOOKUP($B12,#REF!,AC$4,0),"")</f>
        <v>#REF!</v>
      </c>
      <c r="AD12" s="157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15E3005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5" t="e">
        <f>IF(ISNA(VLOOKUP($B13,#REF!,AA$4,0))=FALSE,VLOOKUP($B13,#REF!,AA$4,0),"")</f>
        <v>#REF!</v>
      </c>
      <c r="AB13" s="156" t="e">
        <f>IF(ISNA(VLOOKUP($B13,#REF!,AB$4,0))=FALSE,VLOOKUP($B13,#REF!,AB$4,0),"")</f>
        <v>#REF!</v>
      </c>
      <c r="AC13" s="156" t="e">
        <f>IF(ISNA(VLOOKUP($B13,#REF!,AC$4,0))=FALSE,VLOOKUP($B13,#REF!,AC$4,0),"")</f>
        <v>#REF!</v>
      </c>
      <c r="AD13" s="157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15E3006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5" t="e">
        <f>IF(ISNA(VLOOKUP($B14,#REF!,AA$4,0))=FALSE,VLOOKUP($B14,#REF!,AA$4,0),"")</f>
        <v>#REF!</v>
      </c>
      <c r="AB14" s="156" t="e">
        <f>IF(ISNA(VLOOKUP($B14,#REF!,AB$4,0))=FALSE,VLOOKUP($B14,#REF!,AB$4,0),"")</f>
        <v>#REF!</v>
      </c>
      <c r="AC14" s="156" t="e">
        <f>IF(ISNA(VLOOKUP($B14,#REF!,AC$4,0))=FALSE,VLOOKUP($B14,#REF!,AC$4,0),"")</f>
        <v>#REF!</v>
      </c>
      <c r="AD14" s="157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15E3007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5" t="e">
        <f>IF(ISNA(VLOOKUP($B15,#REF!,AA$4,0))=FALSE,VLOOKUP($B15,#REF!,AA$4,0),"")</f>
        <v>#REF!</v>
      </c>
      <c r="AB15" s="156" t="e">
        <f>IF(ISNA(VLOOKUP($B15,#REF!,AB$4,0))=FALSE,VLOOKUP($B15,#REF!,AB$4,0),"")</f>
        <v>#REF!</v>
      </c>
      <c r="AC15" s="156" t="e">
        <f>IF(ISNA(VLOOKUP($B15,#REF!,AC$4,0))=FALSE,VLOOKUP($B15,#REF!,AC$4,0),"")</f>
        <v>#REF!</v>
      </c>
      <c r="AD15" s="157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15E3008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5" t="e">
        <f>IF(ISNA(VLOOKUP($B16,#REF!,AA$4,0))=FALSE,VLOOKUP($B16,#REF!,AA$4,0),"")</f>
        <v>#REF!</v>
      </c>
      <c r="AB16" s="156" t="e">
        <f>IF(ISNA(VLOOKUP($B16,#REF!,AB$4,0))=FALSE,VLOOKUP($B16,#REF!,AB$4,0),"")</f>
        <v>#REF!</v>
      </c>
      <c r="AC16" s="156" t="e">
        <f>IF(ISNA(VLOOKUP($B16,#REF!,AC$4,0))=FALSE,VLOOKUP($B16,#REF!,AC$4,0),"")</f>
        <v>#REF!</v>
      </c>
      <c r="AD16" s="157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15E3009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5" t="e">
        <f>IF(ISNA(VLOOKUP($B17,#REF!,AA$4,0))=FALSE,VLOOKUP($B17,#REF!,AA$4,0),"")</f>
        <v>#REF!</v>
      </c>
      <c r="AB17" s="156" t="e">
        <f>IF(ISNA(VLOOKUP($B17,#REF!,AB$4,0))=FALSE,VLOOKUP($B17,#REF!,AB$4,0),"")</f>
        <v>#REF!</v>
      </c>
      <c r="AC17" s="156" t="e">
        <f>IF(ISNA(VLOOKUP($B17,#REF!,AC$4,0))=FALSE,VLOOKUP($B17,#REF!,AC$4,0),"")</f>
        <v>#REF!</v>
      </c>
      <c r="AD17" s="157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15E3010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5" t="e">
        <f>IF(ISNA(VLOOKUP($B18,#REF!,AA$4,0))=FALSE,VLOOKUP($B18,#REF!,AA$4,0),"")</f>
        <v>#REF!</v>
      </c>
      <c r="AB18" s="156" t="e">
        <f>IF(ISNA(VLOOKUP($B18,#REF!,AB$4,0))=FALSE,VLOOKUP($B18,#REF!,AB$4,0),"")</f>
        <v>#REF!</v>
      </c>
      <c r="AC18" s="156" t="e">
        <f>IF(ISNA(VLOOKUP($B18,#REF!,AC$4,0))=FALSE,VLOOKUP($B18,#REF!,AC$4,0),"")</f>
        <v>#REF!</v>
      </c>
      <c r="AD18" s="157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15E3011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5" t="e">
        <f>IF(ISNA(VLOOKUP($B19,#REF!,AA$4,0))=FALSE,VLOOKUP($B19,#REF!,AA$4,0),"")</f>
        <v>#REF!</v>
      </c>
      <c r="AB19" s="156" t="e">
        <f>IF(ISNA(VLOOKUP($B19,#REF!,AB$4,0))=FALSE,VLOOKUP($B19,#REF!,AB$4,0),"")</f>
        <v>#REF!</v>
      </c>
      <c r="AC19" s="156" t="e">
        <f>IF(ISNA(VLOOKUP($B19,#REF!,AC$4,0))=FALSE,VLOOKUP($B19,#REF!,AC$4,0),"")</f>
        <v>#REF!</v>
      </c>
      <c r="AD19" s="157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15E3012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5" t="e">
        <f>IF(ISNA(VLOOKUP($B20,#REF!,AA$4,0))=FALSE,VLOOKUP($B20,#REF!,AA$4,0),"")</f>
        <v>#REF!</v>
      </c>
      <c r="AB20" s="156" t="e">
        <f>IF(ISNA(VLOOKUP($B20,#REF!,AB$4,0))=FALSE,VLOOKUP($B20,#REF!,AB$4,0),"")</f>
        <v>#REF!</v>
      </c>
      <c r="AC20" s="156" t="e">
        <f>IF(ISNA(VLOOKUP($B20,#REF!,AC$4,0))=FALSE,VLOOKUP($B20,#REF!,AC$4,0),"")</f>
        <v>#REF!</v>
      </c>
      <c r="AD20" s="157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15E3013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5" t="e">
        <f>IF(ISNA(VLOOKUP($B21,#REF!,AA$4,0))=FALSE,VLOOKUP($B21,#REF!,AA$4,0),"")</f>
        <v>#REF!</v>
      </c>
      <c r="AB21" s="156" t="e">
        <f>IF(ISNA(VLOOKUP($B21,#REF!,AB$4,0))=FALSE,VLOOKUP($B21,#REF!,AB$4,0),"")</f>
        <v>#REF!</v>
      </c>
      <c r="AC21" s="156" t="e">
        <f>IF(ISNA(VLOOKUP($B21,#REF!,AC$4,0))=FALSE,VLOOKUP($B21,#REF!,AC$4,0),"")</f>
        <v>#REF!</v>
      </c>
      <c r="AD21" s="157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15E3014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5" t="e">
        <f>IF(ISNA(VLOOKUP($B22,#REF!,AA$4,0))=FALSE,VLOOKUP($B22,#REF!,AA$4,0),"")</f>
        <v>#REF!</v>
      </c>
      <c r="AB22" s="156" t="e">
        <f>IF(ISNA(VLOOKUP($B22,#REF!,AB$4,0))=FALSE,VLOOKUP($B22,#REF!,AB$4,0),"")</f>
        <v>#REF!</v>
      </c>
      <c r="AC22" s="156" t="e">
        <f>IF(ISNA(VLOOKUP($B22,#REF!,AC$4,0))=FALSE,VLOOKUP($B22,#REF!,AC$4,0),"")</f>
        <v>#REF!</v>
      </c>
      <c r="AD22" s="157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15E3015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1" t="e">
        <f>IF(ISNA(VLOOKUP($B23,#REF!,AA$4,0))=FALSE,VLOOKUP($B23,#REF!,AA$4,0),"")</f>
        <v>#REF!</v>
      </c>
      <c r="AB23" s="162" t="e">
        <f>IF(ISNA(VLOOKUP($B23,#REF!,AB$4,0))=FALSE,VLOOKUP($B23,#REF!,AB$4,0),"")</f>
        <v>#REF!</v>
      </c>
      <c r="AC23" s="162" t="e">
        <f>IF(ISNA(VLOOKUP($B23,#REF!,AC$4,0))=FALSE,VLOOKUP($B23,#REF!,AC$4,0),"")</f>
        <v>#REF!</v>
      </c>
      <c r="AD23" s="163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0" t="s">
        <v>30</v>
      </c>
      <c r="T24" s="120"/>
      <c r="U24" s="120"/>
      <c r="V24" s="120"/>
      <c r="W24" s="120"/>
      <c r="X24" s="120"/>
      <c r="Y24" s="120"/>
      <c r="Z24" s="120"/>
      <c r="AA24" s="120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0" t="s">
        <v>22</v>
      </c>
      <c r="L25" s="120"/>
      <c r="M25" s="120"/>
      <c r="N25" s="120"/>
      <c r="O25" s="120"/>
      <c r="P25" s="120"/>
      <c r="Q25" s="120"/>
      <c r="R25" s="120"/>
      <c r="T25" s="21"/>
      <c r="U25" s="21"/>
      <c r="V25" s="120" t="s">
        <v>23</v>
      </c>
      <c r="W25" s="120"/>
      <c r="X25" s="120"/>
      <c r="Y25" s="120"/>
      <c r="Z25" s="120"/>
      <c r="AA25" s="120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0" t="s">
        <v>24</v>
      </c>
      <c r="L26" s="120"/>
      <c r="M26" s="120"/>
      <c r="N26" s="120"/>
      <c r="O26" s="120"/>
      <c r="P26" s="120"/>
      <c r="Q26" s="120"/>
      <c r="R26" s="120"/>
      <c r="S26" s="30"/>
      <c r="T26" s="30"/>
      <c r="U26" s="30"/>
      <c r="V26" s="120" t="s">
        <v>24</v>
      </c>
      <c r="W26" s="120"/>
      <c r="X26" s="120"/>
      <c r="Y26" s="120"/>
      <c r="Z26" s="120"/>
      <c r="AA26" s="120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15E3016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58" t="e">
        <f>IF(ISNA(VLOOKUP($B32,#REF!,AA$4,0))=FALSE,VLOOKUP($B32,#REF!,AA$4,0),"")</f>
        <v>#REF!</v>
      </c>
      <c r="AB32" s="159" t="e">
        <f>IF(ISNA(VLOOKUP($B32,#REF!,AB$4,0))=FALSE,VLOOKUP($B32,#REF!,AB$4,0),"")</f>
        <v>#REF!</v>
      </c>
      <c r="AC32" s="159" t="e">
        <f>IF(ISNA(VLOOKUP($B32,#REF!,AC$4,0))=FALSE,VLOOKUP($B32,#REF!,AC$4,0),"")</f>
        <v>#REF!</v>
      </c>
      <c r="AD32" s="160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15E3017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5" t="e">
        <f>IF(ISNA(VLOOKUP($B33,#REF!,AA$4,0))=FALSE,VLOOKUP($B33,#REF!,AA$4,0),"")</f>
        <v>#REF!</v>
      </c>
      <c r="AB33" s="156" t="e">
        <f>IF(ISNA(VLOOKUP($B33,#REF!,AB$4,0))=FALSE,VLOOKUP($B33,#REF!,AB$4,0),"")</f>
        <v>#REF!</v>
      </c>
      <c r="AC33" s="156" t="e">
        <f>IF(ISNA(VLOOKUP($B33,#REF!,AC$4,0))=FALSE,VLOOKUP($B33,#REF!,AC$4,0),"")</f>
        <v>#REF!</v>
      </c>
      <c r="AD33" s="157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15E3018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5" t="e">
        <f>IF(ISNA(VLOOKUP($B34,#REF!,AA$4,0))=FALSE,VLOOKUP($B34,#REF!,AA$4,0),"")</f>
        <v>#REF!</v>
      </c>
      <c r="AB34" s="156" t="e">
        <f>IF(ISNA(VLOOKUP($B34,#REF!,AB$4,0))=FALSE,VLOOKUP($B34,#REF!,AB$4,0),"")</f>
        <v>#REF!</v>
      </c>
      <c r="AC34" s="156" t="e">
        <f>IF(ISNA(VLOOKUP($B34,#REF!,AC$4,0))=FALSE,VLOOKUP($B34,#REF!,AC$4,0),"")</f>
        <v>#REF!</v>
      </c>
      <c r="AD34" s="157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15E3019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5" t="e">
        <f>IF(ISNA(VLOOKUP($B35,#REF!,AA$4,0))=FALSE,VLOOKUP($B35,#REF!,AA$4,0),"")</f>
        <v>#REF!</v>
      </c>
      <c r="AB35" s="156" t="e">
        <f>IF(ISNA(VLOOKUP($B35,#REF!,AB$4,0))=FALSE,VLOOKUP($B35,#REF!,AB$4,0),"")</f>
        <v>#REF!</v>
      </c>
      <c r="AC35" s="156" t="e">
        <f>IF(ISNA(VLOOKUP($B35,#REF!,AC$4,0))=FALSE,VLOOKUP($B35,#REF!,AC$4,0),"")</f>
        <v>#REF!</v>
      </c>
      <c r="AD35" s="157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15E3020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5" t="e">
        <f>IF(ISNA(VLOOKUP($B36,#REF!,AA$4,0))=FALSE,VLOOKUP($B36,#REF!,AA$4,0),"")</f>
        <v>#REF!</v>
      </c>
      <c r="AB36" s="156" t="e">
        <f>IF(ISNA(VLOOKUP($B36,#REF!,AB$4,0))=FALSE,VLOOKUP($B36,#REF!,AB$4,0),"")</f>
        <v>#REF!</v>
      </c>
      <c r="AC36" s="156" t="e">
        <f>IF(ISNA(VLOOKUP($B36,#REF!,AC$4,0))=FALSE,VLOOKUP($B36,#REF!,AC$4,0),"")</f>
        <v>#REF!</v>
      </c>
      <c r="AD36" s="157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15E3021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5" t="e">
        <f>IF(ISNA(VLOOKUP($B37,#REF!,AA$4,0))=FALSE,VLOOKUP($B37,#REF!,AA$4,0),"")</f>
        <v>#REF!</v>
      </c>
      <c r="AB37" s="156" t="e">
        <f>IF(ISNA(VLOOKUP($B37,#REF!,AB$4,0))=FALSE,VLOOKUP($B37,#REF!,AB$4,0),"")</f>
        <v>#REF!</v>
      </c>
      <c r="AC37" s="156" t="e">
        <f>IF(ISNA(VLOOKUP($B37,#REF!,AC$4,0))=FALSE,VLOOKUP($B37,#REF!,AC$4,0),"")</f>
        <v>#REF!</v>
      </c>
      <c r="AD37" s="157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15E3022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5" t="e">
        <f>IF(ISNA(VLOOKUP($B38,#REF!,AA$4,0))=FALSE,VLOOKUP($B38,#REF!,AA$4,0),"")</f>
        <v>#REF!</v>
      </c>
      <c r="AB38" s="156" t="e">
        <f>IF(ISNA(VLOOKUP($B38,#REF!,AB$4,0))=FALSE,VLOOKUP($B38,#REF!,AB$4,0),"")</f>
        <v>#REF!</v>
      </c>
      <c r="AC38" s="156" t="e">
        <f>IF(ISNA(VLOOKUP($B38,#REF!,AC$4,0))=FALSE,VLOOKUP($B38,#REF!,AC$4,0),"")</f>
        <v>#REF!</v>
      </c>
      <c r="AD38" s="157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15E3023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5" t="e">
        <f>IF(ISNA(VLOOKUP($B39,#REF!,AA$4,0))=FALSE,VLOOKUP($B39,#REF!,AA$4,0),"")</f>
        <v>#REF!</v>
      </c>
      <c r="AB39" s="156" t="e">
        <f>IF(ISNA(VLOOKUP($B39,#REF!,AB$4,0))=FALSE,VLOOKUP($B39,#REF!,AB$4,0),"")</f>
        <v>#REF!</v>
      </c>
      <c r="AC39" s="156" t="e">
        <f>IF(ISNA(VLOOKUP($B39,#REF!,AC$4,0))=FALSE,VLOOKUP($B39,#REF!,AC$4,0),"")</f>
        <v>#REF!</v>
      </c>
      <c r="AD39" s="157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15E3024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5" t="e">
        <f>IF(ISNA(VLOOKUP($B40,#REF!,AA$4,0))=FALSE,VLOOKUP($B40,#REF!,AA$4,0),"")</f>
        <v>#REF!</v>
      </c>
      <c r="AB40" s="156" t="e">
        <f>IF(ISNA(VLOOKUP($B40,#REF!,AB$4,0))=FALSE,VLOOKUP($B40,#REF!,AB$4,0),"")</f>
        <v>#REF!</v>
      </c>
      <c r="AC40" s="156" t="e">
        <f>IF(ISNA(VLOOKUP($B40,#REF!,AC$4,0))=FALSE,VLOOKUP($B40,#REF!,AC$4,0),"")</f>
        <v>#REF!</v>
      </c>
      <c r="AD40" s="157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15E3025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5" t="e">
        <f>IF(ISNA(VLOOKUP($B41,#REF!,AA$4,0))=FALSE,VLOOKUP($B41,#REF!,AA$4,0),"")</f>
        <v>#REF!</v>
      </c>
      <c r="AB41" s="156" t="e">
        <f>IF(ISNA(VLOOKUP($B41,#REF!,AB$4,0))=FALSE,VLOOKUP($B41,#REF!,AB$4,0),"")</f>
        <v>#REF!</v>
      </c>
      <c r="AC41" s="156" t="e">
        <f>IF(ISNA(VLOOKUP($B41,#REF!,AC$4,0))=FALSE,VLOOKUP($B41,#REF!,AC$4,0),"")</f>
        <v>#REF!</v>
      </c>
      <c r="AD41" s="157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15E3026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5" t="e">
        <f>IF(ISNA(VLOOKUP($B42,#REF!,AA$4,0))=FALSE,VLOOKUP($B42,#REF!,AA$4,0),"")</f>
        <v>#REF!</v>
      </c>
      <c r="AB42" s="156" t="e">
        <f>IF(ISNA(VLOOKUP($B42,#REF!,AB$4,0))=FALSE,VLOOKUP($B42,#REF!,AB$4,0),"")</f>
        <v>#REF!</v>
      </c>
      <c r="AC42" s="156" t="e">
        <f>IF(ISNA(VLOOKUP($B42,#REF!,AC$4,0))=FALSE,VLOOKUP($B42,#REF!,AC$4,0),"")</f>
        <v>#REF!</v>
      </c>
      <c r="AD42" s="157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15E3027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5" t="e">
        <f>IF(ISNA(VLOOKUP($B43,#REF!,AA$4,0))=FALSE,VLOOKUP($B43,#REF!,AA$4,0),"")</f>
        <v>#REF!</v>
      </c>
      <c r="AB43" s="156" t="e">
        <f>IF(ISNA(VLOOKUP($B43,#REF!,AB$4,0))=FALSE,VLOOKUP($B43,#REF!,AB$4,0),"")</f>
        <v>#REF!</v>
      </c>
      <c r="AC43" s="156" t="e">
        <f>IF(ISNA(VLOOKUP($B43,#REF!,AC$4,0))=FALSE,VLOOKUP($B43,#REF!,AC$4,0),"")</f>
        <v>#REF!</v>
      </c>
      <c r="AD43" s="157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15E3028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5" t="e">
        <f>IF(ISNA(VLOOKUP($B44,#REF!,AA$4,0))=FALSE,VLOOKUP($B44,#REF!,AA$4,0),"")</f>
        <v>#REF!</v>
      </c>
      <c r="AB44" s="156" t="e">
        <f>IF(ISNA(VLOOKUP($B44,#REF!,AB$4,0))=FALSE,VLOOKUP($B44,#REF!,AB$4,0),"")</f>
        <v>#REF!</v>
      </c>
      <c r="AC44" s="156" t="e">
        <f>IF(ISNA(VLOOKUP($B44,#REF!,AC$4,0))=FALSE,VLOOKUP($B44,#REF!,AC$4,0),"")</f>
        <v>#REF!</v>
      </c>
      <c r="AD44" s="157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15E3029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5" t="e">
        <f>IF(ISNA(VLOOKUP($B45,#REF!,AA$4,0))=FALSE,VLOOKUP($B45,#REF!,AA$4,0),"")</f>
        <v>#REF!</v>
      </c>
      <c r="AB45" s="156" t="e">
        <f>IF(ISNA(VLOOKUP($B45,#REF!,AB$4,0))=FALSE,VLOOKUP($B45,#REF!,AB$4,0),"")</f>
        <v>#REF!</v>
      </c>
      <c r="AC45" s="156" t="e">
        <f>IF(ISNA(VLOOKUP($B45,#REF!,AC$4,0))=FALSE,VLOOKUP($B45,#REF!,AC$4,0),"")</f>
        <v>#REF!</v>
      </c>
      <c r="AD45" s="157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15E3030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1" t="e">
        <f>IF(ISNA(VLOOKUP($B46,#REF!,AA$4,0))=FALSE,VLOOKUP($B46,#REF!,AA$4,0),"")</f>
        <v>#REF!</v>
      </c>
      <c r="AB46" s="162" t="e">
        <f>IF(ISNA(VLOOKUP($B46,#REF!,AB$4,0))=FALSE,VLOOKUP($B46,#REF!,AB$4,0),"")</f>
        <v>#REF!</v>
      </c>
      <c r="AC46" s="162" t="e">
        <f>IF(ISNA(VLOOKUP($B46,#REF!,AC$4,0))=FALSE,VLOOKUP($B46,#REF!,AC$4,0),"")</f>
        <v>#REF!</v>
      </c>
      <c r="AD46" s="163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0" t="s">
        <v>30</v>
      </c>
      <c r="T47" s="120"/>
      <c r="U47" s="120"/>
      <c r="V47" s="120"/>
      <c r="W47" s="120"/>
      <c r="X47" s="120"/>
      <c r="Y47" s="120"/>
      <c r="Z47" s="120"/>
      <c r="AA47" s="120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0" t="s">
        <v>22</v>
      </c>
      <c r="L48" s="120"/>
      <c r="M48" s="120"/>
      <c r="N48" s="120"/>
      <c r="O48" s="120"/>
      <c r="P48" s="120"/>
      <c r="Q48" s="120"/>
      <c r="R48" s="120"/>
      <c r="T48" s="21"/>
      <c r="U48" s="21"/>
      <c r="V48" s="120" t="s">
        <v>23</v>
      </c>
      <c r="W48" s="120"/>
      <c r="X48" s="120"/>
      <c r="Y48" s="120"/>
      <c r="Z48" s="120"/>
      <c r="AA48" s="120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0" t="s">
        <v>24</v>
      </c>
      <c r="L49" s="120"/>
      <c r="M49" s="120"/>
      <c r="N49" s="120"/>
      <c r="O49" s="120"/>
      <c r="P49" s="120"/>
      <c r="Q49" s="120"/>
      <c r="R49" s="120"/>
      <c r="S49" s="30"/>
      <c r="T49" s="30"/>
      <c r="U49" s="30"/>
      <c r="V49" s="120" t="s">
        <v>24</v>
      </c>
      <c r="W49" s="120"/>
      <c r="X49" s="120"/>
      <c r="Y49" s="120"/>
      <c r="Z49" s="120"/>
      <c r="AA49" s="120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hidden="1" customHeight="1">
      <c r="A55" s="25">
        <v>31</v>
      </c>
      <c r="B55" s="25" t="str">
        <f t="shared" si="0"/>
        <v>15E3031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1"/>
      <c r="AB55" s="122"/>
      <c r="AC55" s="122"/>
      <c r="AD55" s="123"/>
    </row>
    <row r="56" spans="1:30" s="1" customFormat="1" ht="19.5" hidden="1" customHeight="1">
      <c r="A56" s="26">
        <v>32</v>
      </c>
      <c r="B56" s="26" t="str">
        <f t="shared" si="0"/>
        <v>15E3032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4"/>
      <c r="AB56" s="115"/>
      <c r="AC56" s="115"/>
      <c r="AD56" s="116"/>
    </row>
    <row r="57" spans="1:30" s="1" customFormat="1" ht="19.5" hidden="1" customHeight="1">
      <c r="A57" s="26">
        <v>33</v>
      </c>
      <c r="B57" s="26" t="str">
        <f t="shared" si="0"/>
        <v>15E3033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4"/>
      <c r="AB57" s="115"/>
      <c r="AC57" s="115"/>
      <c r="AD57" s="116"/>
    </row>
    <row r="58" spans="1:30" s="1" customFormat="1" ht="19.5" hidden="1" customHeight="1">
      <c r="A58" s="26">
        <v>34</v>
      </c>
      <c r="B58" s="26" t="str">
        <f t="shared" si="0"/>
        <v>15E3034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4"/>
      <c r="AB58" s="115"/>
      <c r="AC58" s="115"/>
      <c r="AD58" s="116"/>
    </row>
    <row r="59" spans="1:30" s="1" customFormat="1" ht="19.5" hidden="1" customHeight="1">
      <c r="A59" s="26">
        <v>35</v>
      </c>
      <c r="B59" s="26" t="str">
        <f t="shared" si="0"/>
        <v>15E3035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4"/>
      <c r="AB59" s="115"/>
      <c r="AC59" s="115"/>
      <c r="AD59" s="116"/>
    </row>
    <row r="60" spans="1:30" s="1" customFormat="1" ht="19.5" hidden="1" customHeight="1">
      <c r="A60" s="26">
        <v>36</v>
      </c>
      <c r="B60" s="26" t="str">
        <f t="shared" si="0"/>
        <v>15E3036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4"/>
      <c r="AB60" s="115"/>
      <c r="AC60" s="115"/>
      <c r="AD60" s="116"/>
    </row>
    <row r="61" spans="1:30" s="1" customFormat="1" ht="19.5" hidden="1" customHeight="1">
      <c r="A61" s="26">
        <v>37</v>
      </c>
      <c r="B61" s="26" t="str">
        <f t="shared" si="0"/>
        <v>15E3037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4"/>
      <c r="AB61" s="115"/>
      <c r="AC61" s="115"/>
      <c r="AD61" s="116"/>
    </row>
    <row r="62" spans="1:30" s="1" customFormat="1" ht="19.5" hidden="1" customHeight="1">
      <c r="A62" s="26">
        <v>38</v>
      </c>
      <c r="B62" s="26" t="str">
        <f t="shared" si="0"/>
        <v>15E3038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4"/>
      <c r="AB62" s="115"/>
      <c r="AC62" s="115"/>
      <c r="AD62" s="116"/>
    </row>
    <row r="63" spans="1:30" s="1" customFormat="1" ht="19.5" hidden="1" customHeight="1">
      <c r="A63" s="26">
        <v>39</v>
      </c>
      <c r="B63" s="26" t="str">
        <f t="shared" si="0"/>
        <v>15E3039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4"/>
      <c r="AB63" s="115"/>
      <c r="AC63" s="115"/>
      <c r="AD63" s="116"/>
    </row>
    <row r="64" spans="1:30" s="1" customFormat="1" ht="19.5" hidden="1" customHeight="1">
      <c r="A64" s="26">
        <v>40</v>
      </c>
      <c r="B64" s="26" t="str">
        <f t="shared" si="0"/>
        <v>15E3040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4"/>
      <c r="AB64" s="115"/>
      <c r="AC64" s="115"/>
      <c r="AD64" s="116"/>
    </row>
    <row r="65" spans="1:30" s="1" customFormat="1" ht="19.5" hidden="1" customHeight="1">
      <c r="A65" s="26">
        <v>41</v>
      </c>
      <c r="B65" s="26" t="str">
        <f t="shared" si="0"/>
        <v>15E3041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4"/>
      <c r="AB65" s="115"/>
      <c r="AC65" s="115"/>
      <c r="AD65" s="116"/>
    </row>
    <row r="66" spans="1:30" s="1" customFormat="1" ht="19.5" hidden="1" customHeight="1">
      <c r="A66" s="26">
        <v>42</v>
      </c>
      <c r="B66" s="26" t="str">
        <f t="shared" si="0"/>
        <v>15E3042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4"/>
      <c r="AB66" s="115"/>
      <c r="AC66" s="115"/>
      <c r="AD66" s="116"/>
    </row>
    <row r="67" spans="1:30" s="1" customFormat="1" ht="19.5" hidden="1" customHeight="1">
      <c r="A67" s="26">
        <v>43</v>
      </c>
      <c r="B67" s="26" t="str">
        <f t="shared" si="0"/>
        <v>15E3043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4"/>
      <c r="AB67" s="115"/>
      <c r="AC67" s="115"/>
      <c r="AD67" s="116"/>
    </row>
    <row r="68" spans="1:30" s="1" customFormat="1" ht="19.5" hidden="1" customHeight="1">
      <c r="A68" s="26">
        <v>44</v>
      </c>
      <c r="B68" s="26" t="str">
        <f t="shared" si="0"/>
        <v>15E3044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4"/>
      <c r="AB68" s="115"/>
      <c r="AC68" s="115"/>
      <c r="AD68" s="116"/>
    </row>
    <row r="69" spans="1:30" s="1" customFormat="1" ht="19.5" hidden="1" customHeight="1">
      <c r="A69" s="38">
        <v>45</v>
      </c>
      <c r="B69" s="38" t="str">
        <f t="shared" si="0"/>
        <v>15E3045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17"/>
      <c r="AB69" s="118"/>
      <c r="AC69" s="118"/>
      <c r="AD69" s="119"/>
    </row>
    <row r="70" spans="1:30" s="1" customFormat="1" hidden="1">
      <c r="A70" s="21" t="s">
        <v>25</v>
      </c>
      <c r="B70" s="21"/>
      <c r="C70" s="21"/>
      <c r="D70" s="37"/>
      <c r="E70" s="37"/>
      <c r="F70" s="37"/>
      <c r="G70" s="37"/>
      <c r="S70" s="120" t="s">
        <v>30</v>
      </c>
      <c r="T70" s="120"/>
      <c r="U70" s="120"/>
      <c r="V70" s="120"/>
      <c r="W70" s="120"/>
      <c r="X70" s="120"/>
      <c r="Y70" s="120"/>
      <c r="Z70" s="120"/>
      <c r="AA70" s="120"/>
    </row>
    <row r="71" spans="1:30" s="1" customFormat="1" hidden="1">
      <c r="A71" s="31" t="s">
        <v>26</v>
      </c>
      <c r="B71" s="31"/>
      <c r="C71" s="31"/>
      <c r="D71" s="21"/>
      <c r="E71" s="21"/>
      <c r="F71" s="21"/>
      <c r="G71" s="21"/>
      <c r="K71" s="120" t="s">
        <v>22</v>
      </c>
      <c r="L71" s="120"/>
      <c r="M71" s="120"/>
      <c r="N71" s="120"/>
      <c r="O71" s="120"/>
      <c r="P71" s="120"/>
      <c r="Q71" s="120"/>
      <c r="R71" s="120"/>
      <c r="T71" s="21"/>
      <c r="U71" s="21"/>
      <c r="V71" s="120" t="s">
        <v>23</v>
      </c>
      <c r="W71" s="120"/>
      <c r="X71" s="120"/>
      <c r="Y71" s="120"/>
      <c r="Z71" s="120"/>
      <c r="AA71" s="120"/>
    </row>
    <row r="72" spans="1:30" s="1" customFormat="1" hidden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0" t="s">
        <v>24</v>
      </c>
      <c r="L72" s="120"/>
      <c r="M72" s="120"/>
      <c r="N72" s="120"/>
      <c r="O72" s="120"/>
      <c r="P72" s="120"/>
      <c r="Q72" s="120"/>
      <c r="R72" s="120"/>
      <c r="S72" s="30"/>
      <c r="T72" s="30"/>
      <c r="U72" s="30"/>
      <c r="V72" s="120" t="s">
        <v>24</v>
      </c>
      <c r="W72" s="120"/>
      <c r="X72" s="120"/>
      <c r="Y72" s="120"/>
      <c r="Z72" s="120"/>
      <c r="AA72" s="120"/>
    </row>
    <row r="73" spans="1:30" s="1" customFormat="1" hidden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 hidden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 hidden="1">
      <c r="A75" s="49" t="s">
        <v>55</v>
      </c>
      <c r="B75" s="50"/>
      <c r="C75" s="50"/>
      <c r="D75" s="51"/>
      <c r="E75" s="51"/>
      <c r="F75" s="50"/>
      <c r="G75" s="50"/>
      <c r="H75" s="50"/>
    </row>
    <row r="76" spans="1:30" s="1" customFormat="1" hidden="1">
      <c r="A76" s="49" t="s">
        <v>54</v>
      </c>
      <c r="B76" s="50"/>
      <c r="C76" s="50"/>
      <c r="D76" s="51"/>
      <c r="E76" s="51"/>
      <c r="F76" s="50"/>
      <c r="G76" s="50"/>
      <c r="H76" s="50"/>
    </row>
    <row r="77" spans="1:30" s="1" customFormat="1" ht="16.5" hidden="1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15E3046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1"/>
      <c r="AB78" s="122"/>
      <c r="AC78" s="122"/>
      <c r="AD78" s="123"/>
    </row>
    <row r="79" spans="1:30" s="1" customFormat="1" ht="19.5" hidden="1" customHeight="1">
      <c r="A79" s="26">
        <v>47</v>
      </c>
      <c r="B79" s="26" t="str">
        <f t="shared" si="1"/>
        <v>15E3047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4"/>
      <c r="AB79" s="115"/>
      <c r="AC79" s="115"/>
      <c r="AD79" s="116"/>
    </row>
    <row r="80" spans="1:30" s="1" customFormat="1" ht="19.5" hidden="1" customHeight="1">
      <c r="A80" s="26">
        <v>48</v>
      </c>
      <c r="B80" s="26" t="str">
        <f t="shared" si="1"/>
        <v>15E3048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4"/>
      <c r="AB80" s="115"/>
      <c r="AC80" s="115"/>
      <c r="AD80" s="116"/>
    </row>
    <row r="81" spans="1:30" s="1" customFormat="1" ht="19.5" hidden="1" customHeight="1">
      <c r="A81" s="26">
        <v>49</v>
      </c>
      <c r="B81" s="26" t="str">
        <f t="shared" si="1"/>
        <v>15E3049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4"/>
      <c r="AB81" s="115"/>
      <c r="AC81" s="115"/>
      <c r="AD81" s="116"/>
    </row>
    <row r="82" spans="1:30" s="1" customFormat="1" ht="19.5" hidden="1" customHeight="1">
      <c r="A82" s="26">
        <v>50</v>
      </c>
      <c r="B82" s="26" t="str">
        <f t="shared" si="1"/>
        <v>15E3050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4"/>
      <c r="AB82" s="115"/>
      <c r="AC82" s="115"/>
      <c r="AD82" s="116"/>
    </row>
    <row r="83" spans="1:30" s="1" customFormat="1" ht="19.5" hidden="1" customHeight="1">
      <c r="A83" s="26">
        <v>51</v>
      </c>
      <c r="B83" s="26" t="str">
        <f t="shared" si="1"/>
        <v>15E3051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4"/>
      <c r="AB83" s="115"/>
      <c r="AC83" s="115"/>
      <c r="AD83" s="116"/>
    </row>
    <row r="84" spans="1:30" s="1" customFormat="1" ht="19.5" hidden="1" customHeight="1">
      <c r="A84" s="26">
        <v>52</v>
      </c>
      <c r="B84" s="26" t="str">
        <f t="shared" si="1"/>
        <v>15E3052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4"/>
      <c r="AB84" s="115"/>
      <c r="AC84" s="115"/>
      <c r="AD84" s="116"/>
    </row>
    <row r="85" spans="1:30" s="1" customFormat="1" ht="19.5" hidden="1" customHeight="1">
      <c r="A85" s="26">
        <v>53</v>
      </c>
      <c r="B85" s="26" t="str">
        <f t="shared" si="1"/>
        <v>15E3053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4"/>
      <c r="AB85" s="115"/>
      <c r="AC85" s="115"/>
      <c r="AD85" s="116"/>
    </row>
    <row r="86" spans="1:30" s="1" customFormat="1" ht="19.5" hidden="1" customHeight="1">
      <c r="A86" s="26">
        <v>54</v>
      </c>
      <c r="B86" s="26" t="str">
        <f t="shared" si="1"/>
        <v>15E3054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4"/>
      <c r="AB86" s="115"/>
      <c r="AC86" s="115"/>
      <c r="AD86" s="116"/>
    </row>
    <row r="87" spans="1:30" s="1" customFormat="1" ht="19.5" hidden="1" customHeight="1">
      <c r="A87" s="26">
        <v>55</v>
      </c>
      <c r="B87" s="26" t="str">
        <f t="shared" si="1"/>
        <v>15E3055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4"/>
      <c r="AB87" s="115"/>
      <c r="AC87" s="115"/>
      <c r="AD87" s="116"/>
    </row>
    <row r="88" spans="1:30" s="1" customFormat="1" ht="19.5" hidden="1" customHeight="1">
      <c r="A88" s="26">
        <v>56</v>
      </c>
      <c r="B88" s="26" t="str">
        <f t="shared" si="1"/>
        <v>15E3056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4"/>
      <c r="AB88" s="115"/>
      <c r="AC88" s="115"/>
      <c r="AD88" s="116"/>
    </row>
    <row r="89" spans="1:30" s="1" customFormat="1" ht="19.5" hidden="1" customHeight="1">
      <c r="A89" s="26">
        <v>57</v>
      </c>
      <c r="B89" s="26" t="str">
        <f t="shared" si="1"/>
        <v>15E3057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4"/>
      <c r="AB89" s="115"/>
      <c r="AC89" s="115"/>
      <c r="AD89" s="116"/>
    </row>
    <row r="90" spans="1:30" s="1" customFormat="1" ht="19.5" hidden="1" customHeight="1">
      <c r="A90" s="26">
        <v>58</v>
      </c>
      <c r="B90" s="26" t="str">
        <f t="shared" si="1"/>
        <v>15E3058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4"/>
      <c r="AB90" s="115"/>
      <c r="AC90" s="115"/>
      <c r="AD90" s="116"/>
    </row>
    <row r="91" spans="1:30" s="1" customFormat="1" ht="19.5" hidden="1" customHeight="1">
      <c r="A91" s="26">
        <v>59</v>
      </c>
      <c r="B91" s="26" t="str">
        <f t="shared" si="1"/>
        <v>15E3059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4"/>
      <c r="AB91" s="115"/>
      <c r="AC91" s="115"/>
      <c r="AD91" s="116"/>
    </row>
    <row r="92" spans="1:30" s="1" customFormat="1" ht="19.5" hidden="1" customHeight="1">
      <c r="A92" s="38">
        <v>60</v>
      </c>
      <c r="B92" s="38" t="str">
        <f t="shared" si="1"/>
        <v>15E3060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17"/>
      <c r="AB92" s="118"/>
      <c r="AC92" s="118"/>
      <c r="AD92" s="119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20" t="s">
        <v>30</v>
      </c>
      <c r="T93" s="120"/>
      <c r="U93" s="120"/>
      <c r="V93" s="120"/>
      <c r="W93" s="120"/>
      <c r="X93" s="120"/>
      <c r="Y93" s="120"/>
      <c r="Z93" s="120"/>
      <c r="AA93" s="120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20" t="s">
        <v>22</v>
      </c>
      <c r="L94" s="120"/>
      <c r="M94" s="120"/>
      <c r="N94" s="120"/>
      <c r="O94" s="120"/>
      <c r="P94" s="120"/>
      <c r="Q94" s="120"/>
      <c r="R94" s="120"/>
      <c r="T94" s="21"/>
      <c r="U94" s="21"/>
      <c r="V94" s="120" t="s">
        <v>23</v>
      </c>
      <c r="W94" s="120"/>
      <c r="X94" s="120"/>
      <c r="Y94" s="120"/>
      <c r="Z94" s="120"/>
      <c r="AA94" s="120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0" t="s">
        <v>24</v>
      </c>
      <c r="L95" s="120"/>
      <c r="M95" s="120"/>
      <c r="N95" s="120"/>
      <c r="O95" s="120"/>
      <c r="P95" s="120"/>
      <c r="Q95" s="120"/>
      <c r="R95" s="120"/>
      <c r="S95" s="30"/>
      <c r="T95" s="30"/>
      <c r="U95" s="30"/>
      <c r="V95" s="120" t="s">
        <v>24</v>
      </c>
      <c r="W95" s="120"/>
      <c r="X95" s="120"/>
      <c r="Y95" s="120"/>
      <c r="Z95" s="120"/>
      <c r="AA95" s="120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K95:R95"/>
    <mergeCell ref="V95:AA95"/>
    <mergeCell ref="AA90:AD90"/>
    <mergeCell ref="AA91:AD91"/>
    <mergeCell ref="AA92:AD92"/>
    <mergeCell ref="S93:AA93"/>
    <mergeCell ref="K94:R94"/>
    <mergeCell ref="V94:AA94"/>
    <mergeCell ref="AA89:AD89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AA69:AD69"/>
    <mergeCell ref="S70:AA70"/>
    <mergeCell ref="K71:R71"/>
    <mergeCell ref="V71:AA71"/>
    <mergeCell ref="K72:R72"/>
    <mergeCell ref="V72:AA72"/>
    <mergeCell ref="AA68:AD68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K48:R48"/>
    <mergeCell ref="V48:AA48"/>
    <mergeCell ref="K49:R49"/>
    <mergeCell ref="V49:AA49"/>
    <mergeCell ref="AA55:AD55"/>
    <mergeCell ref="AA56:AD56"/>
    <mergeCell ref="AA42:AD42"/>
    <mergeCell ref="AA43:AD43"/>
    <mergeCell ref="AA44:AD44"/>
    <mergeCell ref="AA45:AD45"/>
    <mergeCell ref="AA46:AD46"/>
    <mergeCell ref="S47:AA47"/>
    <mergeCell ref="AA41:AD41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21:AD21"/>
    <mergeCell ref="AA22:AD22"/>
    <mergeCell ref="AA23:AD23"/>
    <mergeCell ref="S24:AA24"/>
    <mergeCell ref="K25:R25"/>
    <mergeCell ref="V25:AA25"/>
    <mergeCell ref="S7:V7"/>
    <mergeCell ref="AA20:AD20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</mergeCells>
  <conditionalFormatting sqref="AA1:AD1048576">
    <cfRule type="cellIs" dxfId="37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F102"/>
  <sheetViews>
    <sheetView topLeftCell="A38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3" t="s">
        <v>5</v>
      </c>
      <c r="B1" s="133"/>
      <c r="C1" s="133"/>
      <c r="D1" s="133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3" t="s">
        <v>6</v>
      </c>
      <c r="B2" s="133"/>
      <c r="C2" s="133"/>
      <c r="D2" s="133"/>
      <c r="E2" s="23"/>
      <c r="F2" s="4" t="s">
        <v>7</v>
      </c>
      <c r="G2" s="42" t="s">
        <v>47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1" t="s">
        <v>3</v>
      </c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7" t="s">
        <v>2</v>
      </c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47"/>
      <c r="M5" s="147"/>
      <c r="N5" s="147"/>
      <c r="O5" s="147"/>
      <c r="P5" s="147"/>
      <c r="Q5" s="147"/>
      <c r="R5" s="147"/>
      <c r="S5" s="147"/>
      <c r="T5" s="147"/>
      <c r="U5" s="147"/>
      <c r="V5" s="147"/>
      <c r="W5" s="147"/>
      <c r="X5" s="147"/>
      <c r="Y5" s="147"/>
      <c r="Z5" s="147"/>
      <c r="AA5" s="147"/>
      <c r="AB5" s="147"/>
      <c r="AC5" s="147"/>
      <c r="AD5" s="147"/>
      <c r="AF5" s="46"/>
    </row>
    <row r="6" spans="1:32" s="11" customFormat="1" ht="17.25" customHeight="1">
      <c r="A6" s="134" t="s">
        <v>4</v>
      </c>
      <c r="B6" s="10"/>
      <c r="C6" s="137" t="s">
        <v>8</v>
      </c>
      <c r="D6" s="144" t="s">
        <v>9</v>
      </c>
      <c r="E6" s="152" t="s">
        <v>10</v>
      </c>
      <c r="F6" s="140" t="s">
        <v>11</v>
      </c>
      <c r="G6" s="137" t="s">
        <v>12</v>
      </c>
      <c r="H6" s="140" t="s">
        <v>13</v>
      </c>
      <c r="I6" s="143" t="s">
        <v>14</v>
      </c>
      <c r="J6" s="143"/>
      <c r="K6" s="143"/>
      <c r="L6" s="143"/>
      <c r="M6" s="143"/>
      <c r="N6" s="143"/>
      <c r="O6" s="143"/>
      <c r="P6" s="143"/>
      <c r="Q6" s="143"/>
      <c r="R6" s="143"/>
      <c r="S6" s="143"/>
      <c r="T6" s="143"/>
      <c r="U6" s="143"/>
      <c r="V6" s="143"/>
      <c r="W6" s="143"/>
      <c r="X6" s="143" t="s">
        <v>15</v>
      </c>
      <c r="Y6" s="143"/>
      <c r="Z6" s="143"/>
      <c r="AA6" s="124" t="s">
        <v>16</v>
      </c>
      <c r="AB6" s="125"/>
      <c r="AC6" s="125"/>
      <c r="AD6" s="126"/>
    </row>
    <row r="7" spans="1:32" s="11" customFormat="1" ht="63.75" customHeight="1">
      <c r="A7" s="135"/>
      <c r="B7" s="12"/>
      <c r="C7" s="138"/>
      <c r="D7" s="145"/>
      <c r="E7" s="153"/>
      <c r="F7" s="141"/>
      <c r="G7" s="138"/>
      <c r="H7" s="148"/>
      <c r="I7" s="13" t="s">
        <v>31</v>
      </c>
      <c r="J7" s="14" t="s">
        <v>34</v>
      </c>
      <c r="K7" s="150" t="s">
        <v>32</v>
      </c>
      <c r="L7" s="150"/>
      <c r="M7" s="150"/>
      <c r="N7" s="150"/>
      <c r="O7" s="150" t="s">
        <v>33</v>
      </c>
      <c r="P7" s="150"/>
      <c r="Q7" s="150"/>
      <c r="R7" s="150"/>
      <c r="S7" s="150" t="s">
        <v>35</v>
      </c>
      <c r="T7" s="150"/>
      <c r="U7" s="150"/>
      <c r="V7" s="150"/>
      <c r="W7" s="14" t="s">
        <v>36</v>
      </c>
      <c r="X7" s="14" t="s">
        <v>37</v>
      </c>
      <c r="Y7" s="14" t="s">
        <v>38</v>
      </c>
      <c r="Z7" s="14" t="s">
        <v>39</v>
      </c>
      <c r="AA7" s="127"/>
      <c r="AB7" s="128"/>
      <c r="AC7" s="128"/>
      <c r="AD7" s="129"/>
    </row>
    <row r="8" spans="1:32" s="18" customFormat="1" ht="21">
      <c r="A8" s="136"/>
      <c r="B8" s="15"/>
      <c r="C8" s="139"/>
      <c r="D8" s="146"/>
      <c r="E8" s="154"/>
      <c r="F8" s="142"/>
      <c r="G8" s="139"/>
      <c r="H8" s="149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0"/>
      <c r="AB8" s="131"/>
      <c r="AC8" s="131"/>
      <c r="AD8" s="132"/>
    </row>
    <row r="9" spans="1:32" s="1" customFormat="1" ht="19.5" customHeight="1">
      <c r="A9" s="26">
        <v>1</v>
      </c>
      <c r="B9" s="26" t="str">
        <f>$G$2&amp;TEXT(A9,"00")</f>
        <v>15E3901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58" t="e">
        <f>IF(ISNA(VLOOKUP($B9,#REF!,AA$4,0))=FALSE,VLOOKUP($B9,#REF!,AA$4,0),"")</f>
        <v>#REF!</v>
      </c>
      <c r="AB9" s="159" t="e">
        <f>IF(ISNA(VLOOKUP($B9,#REF!,AB$4,0))=FALSE,VLOOKUP($B9,#REF!,AB$4,0),"")</f>
        <v>#REF!</v>
      </c>
      <c r="AC9" s="159" t="e">
        <f>IF(ISNA(VLOOKUP($B9,#REF!,AC$4,0))=FALSE,VLOOKUP($B9,#REF!,AC$4,0),"")</f>
        <v>#REF!</v>
      </c>
      <c r="AD9" s="160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5" t="e">
        <f>IF(ISNA(VLOOKUP($B10,#REF!,AA$4,0))=FALSE,VLOOKUP($B10,#REF!,AA$4,0),"")</f>
        <v>#REF!</v>
      </c>
      <c r="AB10" s="156" t="e">
        <f>IF(ISNA(VLOOKUP($B10,#REF!,AB$4,0))=FALSE,VLOOKUP($B10,#REF!,AB$4,0),"")</f>
        <v>#REF!</v>
      </c>
      <c r="AC10" s="156" t="e">
        <f>IF(ISNA(VLOOKUP($B10,#REF!,AC$4,0))=FALSE,VLOOKUP($B10,#REF!,AC$4,0),"")</f>
        <v>#REF!</v>
      </c>
      <c r="AD10" s="157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5" t="e">
        <f>IF(ISNA(VLOOKUP($B11,#REF!,AA$4,0))=FALSE,VLOOKUP($B11,#REF!,AA$4,0),"")</f>
        <v>#REF!</v>
      </c>
      <c r="AB11" s="156" t="e">
        <f>IF(ISNA(VLOOKUP($B11,#REF!,AB$4,0))=FALSE,VLOOKUP($B11,#REF!,AB$4,0),"")</f>
        <v>#REF!</v>
      </c>
      <c r="AC11" s="156" t="e">
        <f>IF(ISNA(VLOOKUP($B11,#REF!,AC$4,0))=FALSE,VLOOKUP($B11,#REF!,AC$4,0),"")</f>
        <v>#REF!</v>
      </c>
      <c r="AD11" s="157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5" t="e">
        <f>IF(ISNA(VLOOKUP($B12,#REF!,AA$4,0))=FALSE,VLOOKUP($B12,#REF!,AA$4,0),"")</f>
        <v>#REF!</v>
      </c>
      <c r="AB12" s="156" t="e">
        <f>IF(ISNA(VLOOKUP($B12,#REF!,AB$4,0))=FALSE,VLOOKUP($B12,#REF!,AB$4,0),"")</f>
        <v>#REF!</v>
      </c>
      <c r="AC12" s="156" t="e">
        <f>IF(ISNA(VLOOKUP($B12,#REF!,AC$4,0))=FALSE,VLOOKUP($B12,#REF!,AC$4,0),"")</f>
        <v>#REF!</v>
      </c>
      <c r="AD12" s="157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5" t="e">
        <f>IF(ISNA(VLOOKUP($B13,#REF!,AA$4,0))=FALSE,VLOOKUP($B13,#REF!,AA$4,0),"")</f>
        <v>#REF!</v>
      </c>
      <c r="AB13" s="156" t="e">
        <f>IF(ISNA(VLOOKUP($B13,#REF!,AB$4,0))=FALSE,VLOOKUP($B13,#REF!,AB$4,0),"")</f>
        <v>#REF!</v>
      </c>
      <c r="AC13" s="156" t="e">
        <f>IF(ISNA(VLOOKUP($B13,#REF!,AC$4,0))=FALSE,VLOOKUP($B13,#REF!,AC$4,0),"")</f>
        <v>#REF!</v>
      </c>
      <c r="AD13" s="157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5" t="e">
        <f>IF(ISNA(VLOOKUP($B14,#REF!,AA$4,0))=FALSE,VLOOKUP($B14,#REF!,AA$4,0),"")</f>
        <v>#REF!</v>
      </c>
      <c r="AB14" s="156" t="e">
        <f>IF(ISNA(VLOOKUP($B14,#REF!,AB$4,0))=FALSE,VLOOKUP($B14,#REF!,AB$4,0),"")</f>
        <v>#REF!</v>
      </c>
      <c r="AC14" s="156" t="e">
        <f>IF(ISNA(VLOOKUP($B14,#REF!,AC$4,0))=FALSE,VLOOKUP($B14,#REF!,AC$4,0),"")</f>
        <v>#REF!</v>
      </c>
      <c r="AD14" s="157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5" t="e">
        <f>IF(ISNA(VLOOKUP($B15,#REF!,AA$4,0))=FALSE,VLOOKUP($B15,#REF!,AA$4,0),"")</f>
        <v>#REF!</v>
      </c>
      <c r="AB15" s="156" t="e">
        <f>IF(ISNA(VLOOKUP($B15,#REF!,AB$4,0))=FALSE,VLOOKUP($B15,#REF!,AB$4,0),"")</f>
        <v>#REF!</v>
      </c>
      <c r="AC15" s="156" t="e">
        <f>IF(ISNA(VLOOKUP($B15,#REF!,AC$4,0))=FALSE,VLOOKUP($B15,#REF!,AC$4,0),"")</f>
        <v>#REF!</v>
      </c>
      <c r="AD15" s="157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5" t="e">
        <f>IF(ISNA(VLOOKUP($B16,#REF!,AA$4,0))=FALSE,VLOOKUP($B16,#REF!,AA$4,0),"")</f>
        <v>#REF!</v>
      </c>
      <c r="AB16" s="156" t="e">
        <f>IF(ISNA(VLOOKUP($B16,#REF!,AB$4,0))=FALSE,VLOOKUP($B16,#REF!,AB$4,0),"")</f>
        <v>#REF!</v>
      </c>
      <c r="AC16" s="156" t="e">
        <f>IF(ISNA(VLOOKUP($B16,#REF!,AC$4,0))=FALSE,VLOOKUP($B16,#REF!,AC$4,0),"")</f>
        <v>#REF!</v>
      </c>
      <c r="AD16" s="157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5" t="e">
        <f>IF(ISNA(VLOOKUP($B17,#REF!,AA$4,0))=FALSE,VLOOKUP($B17,#REF!,AA$4,0),"")</f>
        <v>#REF!</v>
      </c>
      <c r="AB17" s="156" t="e">
        <f>IF(ISNA(VLOOKUP($B17,#REF!,AB$4,0))=FALSE,VLOOKUP($B17,#REF!,AB$4,0),"")</f>
        <v>#REF!</v>
      </c>
      <c r="AC17" s="156" t="e">
        <f>IF(ISNA(VLOOKUP($B17,#REF!,AC$4,0))=FALSE,VLOOKUP($B17,#REF!,AC$4,0),"")</f>
        <v>#REF!</v>
      </c>
      <c r="AD17" s="157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5" t="e">
        <f>IF(ISNA(VLOOKUP($B18,#REF!,AA$4,0))=FALSE,VLOOKUP($B18,#REF!,AA$4,0),"")</f>
        <v>#REF!</v>
      </c>
      <c r="AB18" s="156" t="e">
        <f>IF(ISNA(VLOOKUP($B18,#REF!,AB$4,0))=FALSE,VLOOKUP($B18,#REF!,AB$4,0),"")</f>
        <v>#REF!</v>
      </c>
      <c r="AC18" s="156" t="e">
        <f>IF(ISNA(VLOOKUP($B18,#REF!,AC$4,0))=FALSE,VLOOKUP($B18,#REF!,AC$4,0),"")</f>
        <v>#REF!</v>
      </c>
      <c r="AD18" s="157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5" t="e">
        <f>IF(ISNA(VLOOKUP($B19,#REF!,AA$4,0))=FALSE,VLOOKUP($B19,#REF!,AA$4,0),"")</f>
        <v>#REF!</v>
      </c>
      <c r="AB19" s="156" t="e">
        <f>IF(ISNA(VLOOKUP($B19,#REF!,AB$4,0))=FALSE,VLOOKUP($B19,#REF!,AB$4,0),"")</f>
        <v>#REF!</v>
      </c>
      <c r="AC19" s="156" t="e">
        <f>IF(ISNA(VLOOKUP($B19,#REF!,AC$4,0))=FALSE,VLOOKUP($B19,#REF!,AC$4,0),"")</f>
        <v>#REF!</v>
      </c>
      <c r="AD19" s="157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5" t="e">
        <f>IF(ISNA(VLOOKUP($B20,#REF!,AA$4,0))=FALSE,VLOOKUP($B20,#REF!,AA$4,0),"")</f>
        <v>#REF!</v>
      </c>
      <c r="AB20" s="156" t="e">
        <f>IF(ISNA(VLOOKUP($B20,#REF!,AB$4,0))=FALSE,VLOOKUP($B20,#REF!,AB$4,0),"")</f>
        <v>#REF!</v>
      </c>
      <c r="AC20" s="156" t="e">
        <f>IF(ISNA(VLOOKUP($B20,#REF!,AC$4,0))=FALSE,VLOOKUP($B20,#REF!,AC$4,0),"")</f>
        <v>#REF!</v>
      </c>
      <c r="AD20" s="157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5" t="e">
        <f>IF(ISNA(VLOOKUP($B21,#REF!,AA$4,0))=FALSE,VLOOKUP($B21,#REF!,AA$4,0),"")</f>
        <v>#REF!</v>
      </c>
      <c r="AB21" s="156" t="e">
        <f>IF(ISNA(VLOOKUP($B21,#REF!,AB$4,0))=FALSE,VLOOKUP($B21,#REF!,AB$4,0),"")</f>
        <v>#REF!</v>
      </c>
      <c r="AC21" s="156" t="e">
        <f>IF(ISNA(VLOOKUP($B21,#REF!,AC$4,0))=FALSE,VLOOKUP($B21,#REF!,AC$4,0),"")</f>
        <v>#REF!</v>
      </c>
      <c r="AD21" s="157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5" t="e">
        <f>IF(ISNA(VLOOKUP($B22,#REF!,AA$4,0))=FALSE,VLOOKUP($B22,#REF!,AA$4,0),"")</f>
        <v>#REF!</v>
      </c>
      <c r="AB22" s="156" t="e">
        <f>IF(ISNA(VLOOKUP($B22,#REF!,AB$4,0))=FALSE,VLOOKUP($B22,#REF!,AB$4,0),"")</f>
        <v>#REF!</v>
      </c>
      <c r="AC22" s="156" t="e">
        <f>IF(ISNA(VLOOKUP($B22,#REF!,AC$4,0))=FALSE,VLOOKUP($B22,#REF!,AC$4,0),"")</f>
        <v>#REF!</v>
      </c>
      <c r="AD22" s="157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1" t="e">
        <f>IF(ISNA(VLOOKUP($B23,#REF!,AA$4,0))=FALSE,VLOOKUP($B23,#REF!,AA$4,0),"")</f>
        <v>#REF!</v>
      </c>
      <c r="AB23" s="162" t="e">
        <f>IF(ISNA(VLOOKUP($B23,#REF!,AB$4,0))=FALSE,VLOOKUP($B23,#REF!,AB$4,0),"")</f>
        <v>#REF!</v>
      </c>
      <c r="AC23" s="162" t="e">
        <f>IF(ISNA(VLOOKUP($B23,#REF!,AC$4,0))=FALSE,VLOOKUP($B23,#REF!,AC$4,0),"")</f>
        <v>#REF!</v>
      </c>
      <c r="AD23" s="163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0" t="s">
        <v>30</v>
      </c>
      <c r="T24" s="120"/>
      <c r="U24" s="120"/>
      <c r="V24" s="120"/>
      <c r="W24" s="120"/>
      <c r="X24" s="120"/>
      <c r="Y24" s="120"/>
      <c r="Z24" s="120"/>
      <c r="AA24" s="120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0" t="s">
        <v>22</v>
      </c>
      <c r="L25" s="120"/>
      <c r="M25" s="120"/>
      <c r="N25" s="120"/>
      <c r="O25" s="120"/>
      <c r="P25" s="120"/>
      <c r="Q25" s="120"/>
      <c r="R25" s="120"/>
      <c r="T25" s="21"/>
      <c r="U25" s="21"/>
      <c r="V25" s="120" t="s">
        <v>23</v>
      </c>
      <c r="W25" s="120"/>
      <c r="X25" s="120"/>
      <c r="Y25" s="120"/>
      <c r="Z25" s="120"/>
      <c r="AA25" s="120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0" t="s">
        <v>24</v>
      </c>
      <c r="L26" s="120"/>
      <c r="M26" s="120"/>
      <c r="N26" s="120"/>
      <c r="O26" s="120"/>
      <c r="P26" s="120"/>
      <c r="Q26" s="120"/>
      <c r="R26" s="120"/>
      <c r="S26" s="30"/>
      <c r="T26" s="30"/>
      <c r="U26" s="30"/>
      <c r="V26" s="120" t="s">
        <v>24</v>
      </c>
      <c r="W26" s="120"/>
      <c r="X26" s="120"/>
      <c r="Y26" s="120"/>
      <c r="Z26" s="120"/>
      <c r="AA26" s="120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58" t="e">
        <f>IF(ISNA(VLOOKUP($B32,#REF!,AA$4,0))=FALSE,VLOOKUP($B32,#REF!,AA$4,0),"")</f>
        <v>#REF!</v>
      </c>
      <c r="AB32" s="159" t="e">
        <f>IF(ISNA(VLOOKUP($B32,#REF!,AB$4,0))=FALSE,VLOOKUP($B32,#REF!,AB$4,0),"")</f>
        <v>#REF!</v>
      </c>
      <c r="AC32" s="159" t="e">
        <f>IF(ISNA(VLOOKUP($B32,#REF!,AC$4,0))=FALSE,VLOOKUP($B32,#REF!,AC$4,0),"")</f>
        <v>#REF!</v>
      </c>
      <c r="AD32" s="160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5" t="e">
        <f>IF(ISNA(VLOOKUP($B33,#REF!,AA$4,0))=FALSE,VLOOKUP($B33,#REF!,AA$4,0),"")</f>
        <v>#REF!</v>
      </c>
      <c r="AB33" s="156" t="e">
        <f>IF(ISNA(VLOOKUP($B33,#REF!,AB$4,0))=FALSE,VLOOKUP($B33,#REF!,AB$4,0),"")</f>
        <v>#REF!</v>
      </c>
      <c r="AC33" s="156" t="e">
        <f>IF(ISNA(VLOOKUP($B33,#REF!,AC$4,0))=FALSE,VLOOKUP($B33,#REF!,AC$4,0),"")</f>
        <v>#REF!</v>
      </c>
      <c r="AD33" s="157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5" t="e">
        <f>IF(ISNA(VLOOKUP($B34,#REF!,AA$4,0))=FALSE,VLOOKUP($B34,#REF!,AA$4,0),"")</f>
        <v>#REF!</v>
      </c>
      <c r="AB34" s="156" t="e">
        <f>IF(ISNA(VLOOKUP($B34,#REF!,AB$4,0))=FALSE,VLOOKUP($B34,#REF!,AB$4,0),"")</f>
        <v>#REF!</v>
      </c>
      <c r="AC34" s="156" t="e">
        <f>IF(ISNA(VLOOKUP($B34,#REF!,AC$4,0))=FALSE,VLOOKUP($B34,#REF!,AC$4,0),"")</f>
        <v>#REF!</v>
      </c>
      <c r="AD34" s="157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5" t="e">
        <f>IF(ISNA(VLOOKUP($B35,#REF!,AA$4,0))=FALSE,VLOOKUP($B35,#REF!,AA$4,0),"")</f>
        <v>#REF!</v>
      </c>
      <c r="AB35" s="156" t="e">
        <f>IF(ISNA(VLOOKUP($B35,#REF!,AB$4,0))=FALSE,VLOOKUP($B35,#REF!,AB$4,0),"")</f>
        <v>#REF!</v>
      </c>
      <c r="AC35" s="156" t="e">
        <f>IF(ISNA(VLOOKUP($B35,#REF!,AC$4,0))=FALSE,VLOOKUP($B35,#REF!,AC$4,0),"")</f>
        <v>#REF!</v>
      </c>
      <c r="AD35" s="157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5" t="e">
        <f>IF(ISNA(VLOOKUP($B36,#REF!,AA$4,0))=FALSE,VLOOKUP($B36,#REF!,AA$4,0),"")</f>
        <v>#REF!</v>
      </c>
      <c r="AB36" s="156" t="e">
        <f>IF(ISNA(VLOOKUP($B36,#REF!,AB$4,0))=FALSE,VLOOKUP($B36,#REF!,AB$4,0),"")</f>
        <v>#REF!</v>
      </c>
      <c r="AC36" s="156" t="e">
        <f>IF(ISNA(VLOOKUP($B36,#REF!,AC$4,0))=FALSE,VLOOKUP($B36,#REF!,AC$4,0),"")</f>
        <v>#REF!</v>
      </c>
      <c r="AD36" s="157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5" t="e">
        <f>IF(ISNA(VLOOKUP($B37,#REF!,AA$4,0))=FALSE,VLOOKUP($B37,#REF!,AA$4,0),"")</f>
        <v>#REF!</v>
      </c>
      <c r="AB37" s="156" t="e">
        <f>IF(ISNA(VLOOKUP($B37,#REF!,AB$4,0))=FALSE,VLOOKUP($B37,#REF!,AB$4,0),"")</f>
        <v>#REF!</v>
      </c>
      <c r="AC37" s="156" t="e">
        <f>IF(ISNA(VLOOKUP($B37,#REF!,AC$4,0))=FALSE,VLOOKUP($B37,#REF!,AC$4,0),"")</f>
        <v>#REF!</v>
      </c>
      <c r="AD37" s="157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5" t="e">
        <f>IF(ISNA(VLOOKUP($B38,#REF!,AA$4,0))=FALSE,VLOOKUP($B38,#REF!,AA$4,0),"")</f>
        <v>#REF!</v>
      </c>
      <c r="AB38" s="156" t="e">
        <f>IF(ISNA(VLOOKUP($B38,#REF!,AB$4,0))=FALSE,VLOOKUP($B38,#REF!,AB$4,0),"")</f>
        <v>#REF!</v>
      </c>
      <c r="AC38" s="156" t="e">
        <f>IF(ISNA(VLOOKUP($B38,#REF!,AC$4,0))=FALSE,VLOOKUP($B38,#REF!,AC$4,0),"")</f>
        <v>#REF!</v>
      </c>
      <c r="AD38" s="157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5" t="e">
        <f>IF(ISNA(VLOOKUP($B39,#REF!,AA$4,0))=FALSE,VLOOKUP($B39,#REF!,AA$4,0),"")</f>
        <v>#REF!</v>
      </c>
      <c r="AB39" s="156" t="e">
        <f>IF(ISNA(VLOOKUP($B39,#REF!,AB$4,0))=FALSE,VLOOKUP($B39,#REF!,AB$4,0),"")</f>
        <v>#REF!</v>
      </c>
      <c r="AC39" s="156" t="e">
        <f>IF(ISNA(VLOOKUP($B39,#REF!,AC$4,0))=FALSE,VLOOKUP($B39,#REF!,AC$4,0),"")</f>
        <v>#REF!</v>
      </c>
      <c r="AD39" s="157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5" t="e">
        <f>IF(ISNA(VLOOKUP($B40,#REF!,AA$4,0))=FALSE,VLOOKUP($B40,#REF!,AA$4,0),"")</f>
        <v>#REF!</v>
      </c>
      <c r="AB40" s="156" t="e">
        <f>IF(ISNA(VLOOKUP($B40,#REF!,AB$4,0))=FALSE,VLOOKUP($B40,#REF!,AB$4,0),"")</f>
        <v>#REF!</v>
      </c>
      <c r="AC40" s="156" t="e">
        <f>IF(ISNA(VLOOKUP($B40,#REF!,AC$4,0))=FALSE,VLOOKUP($B40,#REF!,AC$4,0),"")</f>
        <v>#REF!</v>
      </c>
      <c r="AD40" s="157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5" t="e">
        <f>IF(ISNA(VLOOKUP($B41,#REF!,AA$4,0))=FALSE,VLOOKUP($B41,#REF!,AA$4,0),"")</f>
        <v>#REF!</v>
      </c>
      <c r="AB41" s="156" t="e">
        <f>IF(ISNA(VLOOKUP($B41,#REF!,AB$4,0))=FALSE,VLOOKUP($B41,#REF!,AB$4,0),"")</f>
        <v>#REF!</v>
      </c>
      <c r="AC41" s="156" t="e">
        <f>IF(ISNA(VLOOKUP($B41,#REF!,AC$4,0))=FALSE,VLOOKUP($B41,#REF!,AC$4,0),"")</f>
        <v>#REF!</v>
      </c>
      <c r="AD41" s="157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5" t="e">
        <f>IF(ISNA(VLOOKUP($B42,#REF!,AA$4,0))=FALSE,VLOOKUP($B42,#REF!,AA$4,0),"")</f>
        <v>#REF!</v>
      </c>
      <c r="AB42" s="156" t="e">
        <f>IF(ISNA(VLOOKUP($B42,#REF!,AB$4,0))=FALSE,VLOOKUP($B42,#REF!,AB$4,0),"")</f>
        <v>#REF!</v>
      </c>
      <c r="AC42" s="156" t="e">
        <f>IF(ISNA(VLOOKUP($B42,#REF!,AC$4,0))=FALSE,VLOOKUP($B42,#REF!,AC$4,0),"")</f>
        <v>#REF!</v>
      </c>
      <c r="AD42" s="157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5" t="e">
        <f>IF(ISNA(VLOOKUP($B43,#REF!,AA$4,0))=FALSE,VLOOKUP($B43,#REF!,AA$4,0),"")</f>
        <v>#REF!</v>
      </c>
      <c r="AB43" s="156" t="e">
        <f>IF(ISNA(VLOOKUP($B43,#REF!,AB$4,0))=FALSE,VLOOKUP($B43,#REF!,AB$4,0),"")</f>
        <v>#REF!</v>
      </c>
      <c r="AC43" s="156" t="e">
        <f>IF(ISNA(VLOOKUP($B43,#REF!,AC$4,0))=FALSE,VLOOKUP($B43,#REF!,AC$4,0),"")</f>
        <v>#REF!</v>
      </c>
      <c r="AD43" s="157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5" t="e">
        <f>IF(ISNA(VLOOKUP($B44,#REF!,AA$4,0))=FALSE,VLOOKUP($B44,#REF!,AA$4,0),"")</f>
        <v>#REF!</v>
      </c>
      <c r="AB44" s="156" t="e">
        <f>IF(ISNA(VLOOKUP($B44,#REF!,AB$4,0))=FALSE,VLOOKUP($B44,#REF!,AB$4,0),"")</f>
        <v>#REF!</v>
      </c>
      <c r="AC44" s="156" t="e">
        <f>IF(ISNA(VLOOKUP($B44,#REF!,AC$4,0))=FALSE,VLOOKUP($B44,#REF!,AC$4,0),"")</f>
        <v>#REF!</v>
      </c>
      <c r="AD44" s="157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5" t="e">
        <f>IF(ISNA(VLOOKUP($B45,#REF!,AA$4,0))=FALSE,VLOOKUP($B45,#REF!,AA$4,0),"")</f>
        <v>#REF!</v>
      </c>
      <c r="AB45" s="156" t="e">
        <f>IF(ISNA(VLOOKUP($B45,#REF!,AB$4,0))=FALSE,VLOOKUP($B45,#REF!,AB$4,0),"")</f>
        <v>#REF!</v>
      </c>
      <c r="AC45" s="156" t="e">
        <f>IF(ISNA(VLOOKUP($B45,#REF!,AC$4,0))=FALSE,VLOOKUP($B45,#REF!,AC$4,0),"")</f>
        <v>#REF!</v>
      </c>
      <c r="AD45" s="157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1" t="e">
        <f>IF(ISNA(VLOOKUP($B46,#REF!,AA$4,0))=FALSE,VLOOKUP($B46,#REF!,AA$4,0),"")</f>
        <v>#REF!</v>
      </c>
      <c r="AB46" s="162" t="e">
        <f>IF(ISNA(VLOOKUP($B46,#REF!,AB$4,0))=FALSE,VLOOKUP($B46,#REF!,AB$4,0),"")</f>
        <v>#REF!</v>
      </c>
      <c r="AC46" s="162" t="e">
        <f>IF(ISNA(VLOOKUP($B46,#REF!,AC$4,0))=FALSE,VLOOKUP($B46,#REF!,AC$4,0),"")</f>
        <v>#REF!</v>
      </c>
      <c r="AD46" s="163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0" t="s">
        <v>30</v>
      </c>
      <c r="T47" s="120"/>
      <c r="U47" s="120"/>
      <c r="V47" s="120"/>
      <c r="W47" s="120"/>
      <c r="X47" s="120"/>
      <c r="Y47" s="120"/>
      <c r="Z47" s="120"/>
      <c r="AA47" s="120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0" t="s">
        <v>22</v>
      </c>
      <c r="L48" s="120"/>
      <c r="M48" s="120"/>
      <c r="N48" s="120"/>
      <c r="O48" s="120"/>
      <c r="P48" s="120"/>
      <c r="Q48" s="120"/>
      <c r="R48" s="120"/>
      <c r="T48" s="21"/>
      <c r="U48" s="21"/>
      <c r="V48" s="120" t="s">
        <v>23</v>
      </c>
      <c r="W48" s="120"/>
      <c r="X48" s="120"/>
      <c r="Y48" s="120"/>
      <c r="Z48" s="120"/>
      <c r="AA48" s="120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0" t="s">
        <v>24</v>
      </c>
      <c r="L49" s="120"/>
      <c r="M49" s="120"/>
      <c r="N49" s="120"/>
      <c r="O49" s="120"/>
      <c r="P49" s="120"/>
      <c r="Q49" s="120"/>
      <c r="R49" s="120"/>
      <c r="S49" s="30"/>
      <c r="T49" s="30"/>
      <c r="U49" s="30"/>
      <c r="V49" s="120" t="s">
        <v>24</v>
      </c>
      <c r="W49" s="120"/>
      <c r="X49" s="120"/>
      <c r="Y49" s="120"/>
      <c r="Z49" s="120"/>
      <c r="AA49" s="120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15E3931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58" t="e">
        <f>IF(ISNA(VLOOKUP($B55,#REF!,AA$4,0))=FALSE,VLOOKUP($B55,#REF!,AA$4,0),"")</f>
        <v>#REF!</v>
      </c>
      <c r="AB55" s="159" t="e">
        <f>IF(ISNA(VLOOKUP($B55,#REF!,AB$4,0))=FALSE,VLOOKUP($B55,#REF!,AB$4,0),"")</f>
        <v>#REF!</v>
      </c>
      <c r="AC55" s="159" t="e">
        <f>IF(ISNA(VLOOKUP($B55,#REF!,AC$4,0))=FALSE,VLOOKUP($B55,#REF!,AC$4,0),"")</f>
        <v>#REF!</v>
      </c>
      <c r="AD55" s="160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15E3932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5" t="e">
        <f>IF(ISNA(VLOOKUP($B56,#REF!,AA$4,0))=FALSE,VLOOKUP($B56,#REF!,AA$4,0),"")</f>
        <v>#REF!</v>
      </c>
      <c r="AB56" s="156" t="e">
        <f>IF(ISNA(VLOOKUP($B56,#REF!,AB$4,0))=FALSE,VLOOKUP($B56,#REF!,AB$4,0),"")</f>
        <v>#REF!</v>
      </c>
      <c r="AC56" s="156" t="e">
        <f>IF(ISNA(VLOOKUP($B56,#REF!,AC$4,0))=FALSE,VLOOKUP($B56,#REF!,AC$4,0),"")</f>
        <v>#REF!</v>
      </c>
      <c r="AD56" s="157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15E3933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5" t="e">
        <f>IF(ISNA(VLOOKUP($B57,#REF!,AA$4,0))=FALSE,VLOOKUP($B57,#REF!,AA$4,0),"")</f>
        <v>#REF!</v>
      </c>
      <c r="AB57" s="156" t="e">
        <f>IF(ISNA(VLOOKUP($B57,#REF!,AB$4,0))=FALSE,VLOOKUP($B57,#REF!,AB$4,0),"")</f>
        <v>#REF!</v>
      </c>
      <c r="AC57" s="156" t="e">
        <f>IF(ISNA(VLOOKUP($B57,#REF!,AC$4,0))=FALSE,VLOOKUP($B57,#REF!,AC$4,0),"")</f>
        <v>#REF!</v>
      </c>
      <c r="AD57" s="157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15E3934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5" t="e">
        <f>IF(ISNA(VLOOKUP($B58,#REF!,AA$4,0))=FALSE,VLOOKUP($B58,#REF!,AA$4,0),"")</f>
        <v>#REF!</v>
      </c>
      <c r="AB58" s="156" t="e">
        <f>IF(ISNA(VLOOKUP($B58,#REF!,AB$4,0))=FALSE,VLOOKUP($B58,#REF!,AB$4,0),"")</f>
        <v>#REF!</v>
      </c>
      <c r="AC58" s="156" t="e">
        <f>IF(ISNA(VLOOKUP($B58,#REF!,AC$4,0))=FALSE,VLOOKUP($B58,#REF!,AC$4,0),"")</f>
        <v>#REF!</v>
      </c>
      <c r="AD58" s="157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15E3935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5" t="e">
        <f>IF(ISNA(VLOOKUP($B59,#REF!,AA$4,0))=FALSE,VLOOKUP($B59,#REF!,AA$4,0),"")</f>
        <v>#REF!</v>
      </c>
      <c r="AB59" s="156" t="e">
        <f>IF(ISNA(VLOOKUP($B59,#REF!,AB$4,0))=FALSE,VLOOKUP($B59,#REF!,AB$4,0),"")</f>
        <v>#REF!</v>
      </c>
      <c r="AC59" s="156" t="e">
        <f>IF(ISNA(VLOOKUP($B59,#REF!,AC$4,0))=FALSE,VLOOKUP($B59,#REF!,AC$4,0),"")</f>
        <v>#REF!</v>
      </c>
      <c r="AD59" s="157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15E3936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5" t="e">
        <f>IF(ISNA(VLOOKUP($B60,#REF!,AA$4,0))=FALSE,VLOOKUP($B60,#REF!,AA$4,0),"")</f>
        <v>#REF!</v>
      </c>
      <c r="AB60" s="156" t="e">
        <f>IF(ISNA(VLOOKUP($B60,#REF!,AB$4,0))=FALSE,VLOOKUP($B60,#REF!,AB$4,0),"")</f>
        <v>#REF!</v>
      </c>
      <c r="AC60" s="156" t="e">
        <f>IF(ISNA(VLOOKUP($B60,#REF!,AC$4,0))=FALSE,VLOOKUP($B60,#REF!,AC$4,0),"")</f>
        <v>#REF!</v>
      </c>
      <c r="AD60" s="157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15E3937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5" t="e">
        <f>IF(ISNA(VLOOKUP($B61,#REF!,AA$4,0))=FALSE,VLOOKUP($B61,#REF!,AA$4,0),"")</f>
        <v>#REF!</v>
      </c>
      <c r="AB61" s="156" t="e">
        <f>IF(ISNA(VLOOKUP($B61,#REF!,AB$4,0))=FALSE,VLOOKUP($B61,#REF!,AB$4,0),"")</f>
        <v>#REF!</v>
      </c>
      <c r="AC61" s="156" t="e">
        <f>IF(ISNA(VLOOKUP($B61,#REF!,AC$4,0))=FALSE,VLOOKUP($B61,#REF!,AC$4,0),"")</f>
        <v>#REF!</v>
      </c>
      <c r="AD61" s="157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15E3938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5" t="e">
        <f>IF(ISNA(VLOOKUP($B62,#REF!,AA$4,0))=FALSE,VLOOKUP($B62,#REF!,AA$4,0),"")</f>
        <v>#REF!</v>
      </c>
      <c r="AB62" s="156" t="e">
        <f>IF(ISNA(VLOOKUP($B62,#REF!,AB$4,0))=FALSE,VLOOKUP($B62,#REF!,AB$4,0),"")</f>
        <v>#REF!</v>
      </c>
      <c r="AC62" s="156" t="e">
        <f>IF(ISNA(VLOOKUP($B62,#REF!,AC$4,0))=FALSE,VLOOKUP($B62,#REF!,AC$4,0),"")</f>
        <v>#REF!</v>
      </c>
      <c r="AD62" s="157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15E3939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5" t="e">
        <f>IF(ISNA(VLOOKUP($B63,#REF!,AA$4,0))=FALSE,VLOOKUP($B63,#REF!,AA$4,0),"")</f>
        <v>#REF!</v>
      </c>
      <c r="AB63" s="156" t="e">
        <f>IF(ISNA(VLOOKUP($B63,#REF!,AB$4,0))=FALSE,VLOOKUP($B63,#REF!,AB$4,0),"")</f>
        <v>#REF!</v>
      </c>
      <c r="AC63" s="156" t="e">
        <f>IF(ISNA(VLOOKUP($B63,#REF!,AC$4,0))=FALSE,VLOOKUP($B63,#REF!,AC$4,0),"")</f>
        <v>#REF!</v>
      </c>
      <c r="AD63" s="157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15E3940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5" t="e">
        <f>IF(ISNA(VLOOKUP($B64,#REF!,AA$4,0))=FALSE,VLOOKUP($B64,#REF!,AA$4,0),"")</f>
        <v>#REF!</v>
      </c>
      <c r="AB64" s="156" t="e">
        <f>IF(ISNA(VLOOKUP($B64,#REF!,AB$4,0))=FALSE,VLOOKUP($B64,#REF!,AB$4,0),"")</f>
        <v>#REF!</v>
      </c>
      <c r="AC64" s="156" t="e">
        <f>IF(ISNA(VLOOKUP($B64,#REF!,AC$4,0))=FALSE,VLOOKUP($B64,#REF!,AC$4,0),"")</f>
        <v>#REF!</v>
      </c>
      <c r="AD64" s="157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15E3941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5" t="e">
        <f>IF(ISNA(VLOOKUP($B65,#REF!,AA$4,0))=FALSE,VLOOKUP($B65,#REF!,AA$4,0),"")</f>
        <v>#REF!</v>
      </c>
      <c r="AB65" s="156" t="e">
        <f>IF(ISNA(VLOOKUP($B65,#REF!,AB$4,0))=FALSE,VLOOKUP($B65,#REF!,AB$4,0),"")</f>
        <v>#REF!</v>
      </c>
      <c r="AC65" s="156" t="e">
        <f>IF(ISNA(VLOOKUP($B65,#REF!,AC$4,0))=FALSE,VLOOKUP($B65,#REF!,AC$4,0),"")</f>
        <v>#REF!</v>
      </c>
      <c r="AD65" s="157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15E3942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5" t="e">
        <f>IF(ISNA(VLOOKUP($B66,#REF!,AA$4,0))=FALSE,VLOOKUP($B66,#REF!,AA$4,0),"")</f>
        <v>#REF!</v>
      </c>
      <c r="AB66" s="156" t="e">
        <f>IF(ISNA(VLOOKUP($B66,#REF!,AB$4,0))=FALSE,VLOOKUP($B66,#REF!,AB$4,0),"")</f>
        <v>#REF!</v>
      </c>
      <c r="AC66" s="156" t="e">
        <f>IF(ISNA(VLOOKUP($B66,#REF!,AC$4,0))=FALSE,VLOOKUP($B66,#REF!,AC$4,0),"")</f>
        <v>#REF!</v>
      </c>
      <c r="AD66" s="157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15E3943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5" t="e">
        <f>IF(ISNA(VLOOKUP($B67,#REF!,AA$4,0))=FALSE,VLOOKUP($B67,#REF!,AA$4,0),"")</f>
        <v>#REF!</v>
      </c>
      <c r="AB67" s="156" t="e">
        <f>IF(ISNA(VLOOKUP($B67,#REF!,AB$4,0))=FALSE,VLOOKUP($B67,#REF!,AB$4,0),"")</f>
        <v>#REF!</v>
      </c>
      <c r="AC67" s="156" t="e">
        <f>IF(ISNA(VLOOKUP($B67,#REF!,AC$4,0))=FALSE,VLOOKUP($B67,#REF!,AC$4,0),"")</f>
        <v>#REF!</v>
      </c>
      <c r="AD67" s="157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15E3944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5" t="e">
        <f>IF(ISNA(VLOOKUP($B68,#REF!,AA$4,0))=FALSE,VLOOKUP($B68,#REF!,AA$4,0),"")</f>
        <v>#REF!</v>
      </c>
      <c r="AB68" s="156" t="e">
        <f>IF(ISNA(VLOOKUP($B68,#REF!,AB$4,0))=FALSE,VLOOKUP($B68,#REF!,AB$4,0),"")</f>
        <v>#REF!</v>
      </c>
      <c r="AC68" s="156" t="e">
        <f>IF(ISNA(VLOOKUP($B68,#REF!,AC$4,0))=FALSE,VLOOKUP($B68,#REF!,AC$4,0),"")</f>
        <v>#REF!</v>
      </c>
      <c r="AD68" s="157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15E3945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61" t="e">
        <f>IF(ISNA(VLOOKUP($B69,#REF!,AA$4,0))=FALSE,VLOOKUP($B69,#REF!,AA$4,0),"")</f>
        <v>#REF!</v>
      </c>
      <c r="AB69" s="162" t="e">
        <f>IF(ISNA(VLOOKUP($B69,#REF!,AB$4,0))=FALSE,VLOOKUP($B69,#REF!,AB$4,0),"")</f>
        <v>#REF!</v>
      </c>
      <c r="AC69" s="162" t="e">
        <f>IF(ISNA(VLOOKUP($B69,#REF!,AC$4,0))=FALSE,VLOOKUP($B69,#REF!,AC$4,0),"")</f>
        <v>#REF!</v>
      </c>
      <c r="AD69" s="163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20" t="s">
        <v>30</v>
      </c>
      <c r="T70" s="120"/>
      <c r="U70" s="120"/>
      <c r="V70" s="120"/>
      <c r="W70" s="120"/>
      <c r="X70" s="120"/>
      <c r="Y70" s="120"/>
      <c r="Z70" s="120"/>
      <c r="AA70" s="120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20" t="s">
        <v>22</v>
      </c>
      <c r="L71" s="120"/>
      <c r="M71" s="120"/>
      <c r="N71" s="120"/>
      <c r="O71" s="120"/>
      <c r="P71" s="120"/>
      <c r="Q71" s="120"/>
      <c r="R71" s="120"/>
      <c r="T71" s="21"/>
      <c r="U71" s="21"/>
      <c r="V71" s="120" t="s">
        <v>23</v>
      </c>
      <c r="W71" s="120"/>
      <c r="X71" s="120"/>
      <c r="Y71" s="120"/>
      <c r="Z71" s="120"/>
      <c r="AA71" s="120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0" t="s">
        <v>24</v>
      </c>
      <c r="L72" s="120"/>
      <c r="M72" s="120"/>
      <c r="N72" s="120"/>
      <c r="O72" s="120"/>
      <c r="P72" s="120"/>
      <c r="Q72" s="120"/>
      <c r="R72" s="120"/>
      <c r="S72" s="30"/>
      <c r="T72" s="30"/>
      <c r="U72" s="30"/>
      <c r="V72" s="120" t="s">
        <v>24</v>
      </c>
      <c r="W72" s="120"/>
      <c r="X72" s="120"/>
      <c r="Y72" s="120"/>
      <c r="Z72" s="120"/>
      <c r="AA72" s="120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1"/>
      <c r="AB78" s="122"/>
      <c r="AC78" s="122"/>
      <c r="AD78" s="123"/>
    </row>
    <row r="79" spans="1:30" s="1" customFormat="1" ht="19.5" hidden="1" customHeight="1">
      <c r="A79" s="26">
        <v>47</v>
      </c>
      <c r="B79" s="26" t="str">
        <f t="shared" si="1"/>
        <v>15E3947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4"/>
      <c r="AB79" s="115"/>
      <c r="AC79" s="115"/>
      <c r="AD79" s="116"/>
    </row>
    <row r="80" spans="1:30" s="1" customFormat="1" ht="19.5" hidden="1" customHeight="1">
      <c r="A80" s="26">
        <v>48</v>
      </c>
      <c r="B80" s="26" t="str">
        <f t="shared" si="1"/>
        <v>15E3948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4"/>
      <c r="AB80" s="115"/>
      <c r="AC80" s="115"/>
      <c r="AD80" s="116"/>
    </row>
    <row r="81" spans="1:30" s="1" customFormat="1" ht="19.5" hidden="1" customHeight="1">
      <c r="A81" s="26">
        <v>49</v>
      </c>
      <c r="B81" s="26" t="str">
        <f t="shared" si="1"/>
        <v>15E3949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4"/>
      <c r="AB81" s="115"/>
      <c r="AC81" s="115"/>
      <c r="AD81" s="116"/>
    </row>
    <row r="82" spans="1:30" s="1" customFormat="1" ht="19.5" hidden="1" customHeight="1">
      <c r="A82" s="26">
        <v>50</v>
      </c>
      <c r="B82" s="26" t="str">
        <f t="shared" si="1"/>
        <v>15E3950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4"/>
      <c r="AB82" s="115"/>
      <c r="AC82" s="115"/>
      <c r="AD82" s="116"/>
    </row>
    <row r="83" spans="1:30" s="1" customFormat="1" ht="19.5" hidden="1" customHeight="1">
      <c r="A83" s="26">
        <v>51</v>
      </c>
      <c r="B83" s="26" t="str">
        <f t="shared" si="1"/>
        <v>15E3951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4"/>
      <c r="AB83" s="115"/>
      <c r="AC83" s="115"/>
      <c r="AD83" s="116"/>
    </row>
    <row r="84" spans="1:30" s="1" customFormat="1" ht="19.5" hidden="1" customHeight="1">
      <c r="A84" s="26">
        <v>52</v>
      </c>
      <c r="B84" s="26" t="str">
        <f t="shared" si="1"/>
        <v>15E3952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4"/>
      <c r="AB84" s="115"/>
      <c r="AC84" s="115"/>
      <c r="AD84" s="116"/>
    </row>
    <row r="85" spans="1:30" s="1" customFormat="1" ht="19.5" hidden="1" customHeight="1">
      <c r="A85" s="26">
        <v>53</v>
      </c>
      <c r="B85" s="26" t="str">
        <f t="shared" si="1"/>
        <v>15E3953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4"/>
      <c r="AB85" s="115"/>
      <c r="AC85" s="115"/>
      <c r="AD85" s="116"/>
    </row>
    <row r="86" spans="1:30" s="1" customFormat="1" ht="19.5" hidden="1" customHeight="1">
      <c r="A86" s="26">
        <v>54</v>
      </c>
      <c r="B86" s="26" t="str">
        <f t="shared" si="1"/>
        <v>15E3954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4"/>
      <c r="AB86" s="115"/>
      <c r="AC86" s="115"/>
      <c r="AD86" s="116"/>
    </row>
    <row r="87" spans="1:30" s="1" customFormat="1" ht="19.5" hidden="1" customHeight="1">
      <c r="A87" s="26">
        <v>55</v>
      </c>
      <c r="B87" s="26" t="str">
        <f t="shared" si="1"/>
        <v>15E3955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4"/>
      <c r="AB87" s="115"/>
      <c r="AC87" s="115"/>
      <c r="AD87" s="116"/>
    </row>
    <row r="88" spans="1:30" s="1" customFormat="1" ht="19.5" hidden="1" customHeight="1">
      <c r="A88" s="26">
        <v>56</v>
      </c>
      <c r="B88" s="26" t="str">
        <f t="shared" si="1"/>
        <v>15E3956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4"/>
      <c r="AB88" s="115"/>
      <c r="AC88" s="115"/>
      <c r="AD88" s="116"/>
    </row>
    <row r="89" spans="1:30" s="1" customFormat="1" ht="19.5" hidden="1" customHeight="1">
      <c r="A89" s="26">
        <v>57</v>
      </c>
      <c r="B89" s="26" t="str">
        <f t="shared" si="1"/>
        <v>15E3957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4"/>
      <c r="AB89" s="115"/>
      <c r="AC89" s="115"/>
      <c r="AD89" s="116"/>
    </row>
    <row r="90" spans="1:30" s="1" customFormat="1" ht="19.5" hidden="1" customHeight="1">
      <c r="A90" s="26">
        <v>58</v>
      </c>
      <c r="B90" s="26" t="str">
        <f t="shared" si="1"/>
        <v>15E3958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4"/>
      <c r="AB90" s="115"/>
      <c r="AC90" s="115"/>
      <c r="AD90" s="116"/>
    </row>
    <row r="91" spans="1:30" s="1" customFormat="1" ht="19.5" hidden="1" customHeight="1">
      <c r="A91" s="26">
        <v>59</v>
      </c>
      <c r="B91" s="26" t="str">
        <f t="shared" si="1"/>
        <v>15E3959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4"/>
      <c r="AB91" s="115"/>
      <c r="AC91" s="115"/>
      <c r="AD91" s="116"/>
    </row>
    <row r="92" spans="1:30" s="1" customFormat="1" ht="19.5" hidden="1" customHeight="1">
      <c r="A92" s="38">
        <v>60</v>
      </c>
      <c r="B92" s="38" t="str">
        <f t="shared" si="1"/>
        <v>15E3960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17"/>
      <c r="AB92" s="118"/>
      <c r="AC92" s="118"/>
      <c r="AD92" s="119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20" t="s">
        <v>30</v>
      </c>
      <c r="T93" s="120"/>
      <c r="U93" s="120"/>
      <c r="V93" s="120"/>
      <c r="W93" s="120"/>
      <c r="X93" s="120"/>
      <c r="Y93" s="120"/>
      <c r="Z93" s="120"/>
      <c r="AA93" s="120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20" t="s">
        <v>22</v>
      </c>
      <c r="L94" s="120"/>
      <c r="M94" s="120"/>
      <c r="N94" s="120"/>
      <c r="O94" s="120"/>
      <c r="P94" s="120"/>
      <c r="Q94" s="120"/>
      <c r="R94" s="120"/>
      <c r="T94" s="21"/>
      <c r="U94" s="21"/>
      <c r="V94" s="120" t="s">
        <v>23</v>
      </c>
      <c r="W94" s="120"/>
      <c r="X94" s="120"/>
      <c r="Y94" s="120"/>
      <c r="Z94" s="120"/>
      <c r="AA94" s="120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0" t="s">
        <v>24</v>
      </c>
      <c r="L95" s="120"/>
      <c r="M95" s="120"/>
      <c r="N95" s="120"/>
      <c r="O95" s="120"/>
      <c r="P95" s="120"/>
      <c r="Q95" s="120"/>
      <c r="R95" s="120"/>
      <c r="S95" s="30"/>
      <c r="T95" s="30"/>
      <c r="U95" s="30"/>
      <c r="V95" s="120" t="s">
        <v>24</v>
      </c>
      <c r="W95" s="120"/>
      <c r="X95" s="120"/>
      <c r="Y95" s="120"/>
      <c r="Z95" s="120"/>
      <c r="AA95" s="120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  <mergeCell ref="S7:V7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A20:AD20"/>
    <mergeCell ref="AA21:AD21"/>
    <mergeCell ref="AA22:AD22"/>
    <mergeCell ref="AA23:AD23"/>
    <mergeCell ref="S24:AA24"/>
    <mergeCell ref="K25:R25"/>
    <mergeCell ref="V25:AA25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41:AD41"/>
    <mergeCell ref="AA42:AD42"/>
    <mergeCell ref="AA43:AD43"/>
    <mergeCell ref="AA44:AD44"/>
    <mergeCell ref="AA45:AD45"/>
    <mergeCell ref="AA46:AD46"/>
    <mergeCell ref="S47:AA47"/>
    <mergeCell ref="K48:R48"/>
    <mergeCell ref="V48:AA48"/>
    <mergeCell ref="K49:R49"/>
    <mergeCell ref="V49:AA49"/>
    <mergeCell ref="AA55:AD55"/>
    <mergeCell ref="AA56:AD56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AA68:AD68"/>
    <mergeCell ref="AA69:AD69"/>
    <mergeCell ref="S70:AA70"/>
    <mergeCell ref="K71:R71"/>
    <mergeCell ref="V71:AA71"/>
    <mergeCell ref="K72:R72"/>
    <mergeCell ref="V72:AA72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</mergeCells>
  <conditionalFormatting sqref="AA1:AD1048576">
    <cfRule type="cellIs" dxfId="36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AF102"/>
  <sheetViews>
    <sheetView topLeftCell="A44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3" t="s">
        <v>5</v>
      </c>
      <c r="B1" s="133"/>
      <c r="C1" s="133"/>
      <c r="D1" s="133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3" t="s">
        <v>6</v>
      </c>
      <c r="B2" s="133"/>
      <c r="C2" s="133"/>
      <c r="D2" s="133"/>
      <c r="E2" s="23"/>
      <c r="F2" s="4" t="s">
        <v>7</v>
      </c>
      <c r="G2" s="42" t="s">
        <v>0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51" t="s">
        <v>3</v>
      </c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7" t="s">
        <v>2</v>
      </c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47"/>
      <c r="M5" s="147"/>
      <c r="N5" s="147"/>
      <c r="O5" s="147"/>
      <c r="P5" s="147"/>
      <c r="Q5" s="147"/>
      <c r="R5" s="147"/>
      <c r="S5" s="147"/>
      <c r="T5" s="147"/>
      <c r="U5" s="147"/>
      <c r="V5" s="147"/>
      <c r="W5" s="147"/>
      <c r="X5" s="147"/>
      <c r="Y5" s="147"/>
      <c r="Z5" s="147"/>
      <c r="AA5" s="147"/>
      <c r="AB5" s="147"/>
      <c r="AC5" s="147"/>
      <c r="AD5" s="147"/>
      <c r="AF5" s="46"/>
    </row>
    <row r="6" spans="1:32" s="11" customFormat="1" ht="17.25" customHeight="1">
      <c r="A6" s="134" t="s">
        <v>4</v>
      </c>
      <c r="B6" s="10"/>
      <c r="C6" s="137" t="s">
        <v>8</v>
      </c>
      <c r="D6" s="144" t="s">
        <v>9</v>
      </c>
      <c r="E6" s="152" t="s">
        <v>10</v>
      </c>
      <c r="F6" s="140" t="s">
        <v>11</v>
      </c>
      <c r="G6" s="137" t="s">
        <v>12</v>
      </c>
      <c r="H6" s="140" t="s">
        <v>13</v>
      </c>
      <c r="I6" s="143" t="s">
        <v>14</v>
      </c>
      <c r="J6" s="143"/>
      <c r="K6" s="143"/>
      <c r="L6" s="143"/>
      <c r="M6" s="143"/>
      <c r="N6" s="143"/>
      <c r="O6" s="143"/>
      <c r="P6" s="143"/>
      <c r="Q6" s="143"/>
      <c r="R6" s="143"/>
      <c r="S6" s="143"/>
      <c r="T6" s="143"/>
      <c r="U6" s="143"/>
      <c r="V6" s="143"/>
      <c r="W6" s="143"/>
      <c r="X6" s="143" t="s">
        <v>15</v>
      </c>
      <c r="Y6" s="143"/>
      <c r="Z6" s="143"/>
      <c r="AA6" s="124" t="s">
        <v>16</v>
      </c>
      <c r="AB6" s="125"/>
      <c r="AC6" s="125"/>
      <c r="AD6" s="126"/>
    </row>
    <row r="7" spans="1:32" s="11" customFormat="1" ht="63.75" customHeight="1">
      <c r="A7" s="135"/>
      <c r="B7" s="12"/>
      <c r="C7" s="138"/>
      <c r="D7" s="145"/>
      <c r="E7" s="153"/>
      <c r="F7" s="141"/>
      <c r="G7" s="138"/>
      <c r="H7" s="148"/>
      <c r="I7" s="13" t="s">
        <v>31</v>
      </c>
      <c r="J7" s="14" t="s">
        <v>34</v>
      </c>
      <c r="K7" s="150" t="s">
        <v>32</v>
      </c>
      <c r="L7" s="150"/>
      <c r="M7" s="150"/>
      <c r="N7" s="150"/>
      <c r="O7" s="150" t="s">
        <v>33</v>
      </c>
      <c r="P7" s="150"/>
      <c r="Q7" s="150"/>
      <c r="R7" s="150"/>
      <c r="S7" s="150" t="s">
        <v>35</v>
      </c>
      <c r="T7" s="150"/>
      <c r="U7" s="150"/>
      <c r="V7" s="150"/>
      <c r="W7" s="14" t="s">
        <v>36</v>
      </c>
      <c r="X7" s="14" t="s">
        <v>37</v>
      </c>
      <c r="Y7" s="14" t="s">
        <v>38</v>
      </c>
      <c r="Z7" s="14" t="s">
        <v>39</v>
      </c>
      <c r="AA7" s="127"/>
      <c r="AB7" s="128"/>
      <c r="AC7" s="128"/>
      <c r="AD7" s="129"/>
    </row>
    <row r="8" spans="1:32" s="18" customFormat="1" ht="21">
      <c r="A8" s="136"/>
      <c r="B8" s="15"/>
      <c r="C8" s="139"/>
      <c r="D8" s="146"/>
      <c r="E8" s="154"/>
      <c r="F8" s="142"/>
      <c r="G8" s="139"/>
      <c r="H8" s="149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30"/>
      <c r="AB8" s="131"/>
      <c r="AC8" s="131"/>
      <c r="AD8" s="132"/>
    </row>
    <row r="9" spans="1:32" s="1" customFormat="1" ht="19.5" customHeight="1">
      <c r="A9" s="26">
        <v>1</v>
      </c>
      <c r="B9" s="26" t="str">
        <f>$G$2&amp;TEXT(A9,"00")</f>
        <v>15I1301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58" t="e">
        <f>IF(ISNA(VLOOKUP($B9,#REF!,AA$4,0))=FALSE,VLOOKUP($B9,#REF!,AA$4,0),"")</f>
        <v>#REF!</v>
      </c>
      <c r="AB9" s="159" t="e">
        <f>IF(ISNA(VLOOKUP($B9,#REF!,AB$4,0))=FALSE,VLOOKUP($B9,#REF!,AB$4,0),"")</f>
        <v>#REF!</v>
      </c>
      <c r="AC9" s="159" t="e">
        <f>IF(ISNA(VLOOKUP($B9,#REF!,AC$4,0))=FALSE,VLOOKUP($B9,#REF!,AC$4,0),"")</f>
        <v>#REF!</v>
      </c>
      <c r="AD9" s="160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15I1302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5" t="e">
        <f>IF(ISNA(VLOOKUP($B10,#REF!,AA$4,0))=FALSE,VLOOKUP($B10,#REF!,AA$4,0),"")</f>
        <v>#REF!</v>
      </c>
      <c r="AB10" s="156" t="e">
        <f>IF(ISNA(VLOOKUP($B10,#REF!,AB$4,0))=FALSE,VLOOKUP($B10,#REF!,AB$4,0),"")</f>
        <v>#REF!</v>
      </c>
      <c r="AC10" s="156" t="e">
        <f>IF(ISNA(VLOOKUP($B10,#REF!,AC$4,0))=FALSE,VLOOKUP($B10,#REF!,AC$4,0),"")</f>
        <v>#REF!</v>
      </c>
      <c r="AD10" s="157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15I1303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5" t="e">
        <f>IF(ISNA(VLOOKUP($B11,#REF!,AA$4,0))=FALSE,VLOOKUP($B11,#REF!,AA$4,0),"")</f>
        <v>#REF!</v>
      </c>
      <c r="AB11" s="156" t="e">
        <f>IF(ISNA(VLOOKUP($B11,#REF!,AB$4,0))=FALSE,VLOOKUP($B11,#REF!,AB$4,0),"")</f>
        <v>#REF!</v>
      </c>
      <c r="AC11" s="156" t="e">
        <f>IF(ISNA(VLOOKUP($B11,#REF!,AC$4,0))=FALSE,VLOOKUP($B11,#REF!,AC$4,0),"")</f>
        <v>#REF!</v>
      </c>
      <c r="AD11" s="157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15I1304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5" t="e">
        <f>IF(ISNA(VLOOKUP($B12,#REF!,AA$4,0))=FALSE,VLOOKUP($B12,#REF!,AA$4,0),"")</f>
        <v>#REF!</v>
      </c>
      <c r="AB12" s="156" t="e">
        <f>IF(ISNA(VLOOKUP($B12,#REF!,AB$4,0))=FALSE,VLOOKUP($B12,#REF!,AB$4,0),"")</f>
        <v>#REF!</v>
      </c>
      <c r="AC12" s="156" t="e">
        <f>IF(ISNA(VLOOKUP($B12,#REF!,AC$4,0))=FALSE,VLOOKUP($B12,#REF!,AC$4,0),"")</f>
        <v>#REF!</v>
      </c>
      <c r="AD12" s="157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15I1305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5" t="e">
        <f>IF(ISNA(VLOOKUP($B13,#REF!,AA$4,0))=FALSE,VLOOKUP($B13,#REF!,AA$4,0),"")</f>
        <v>#REF!</v>
      </c>
      <c r="AB13" s="156" t="e">
        <f>IF(ISNA(VLOOKUP($B13,#REF!,AB$4,0))=FALSE,VLOOKUP($B13,#REF!,AB$4,0),"")</f>
        <v>#REF!</v>
      </c>
      <c r="AC13" s="156" t="e">
        <f>IF(ISNA(VLOOKUP($B13,#REF!,AC$4,0))=FALSE,VLOOKUP($B13,#REF!,AC$4,0),"")</f>
        <v>#REF!</v>
      </c>
      <c r="AD13" s="157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15I1306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5" t="e">
        <f>IF(ISNA(VLOOKUP($B14,#REF!,AA$4,0))=FALSE,VLOOKUP($B14,#REF!,AA$4,0),"")</f>
        <v>#REF!</v>
      </c>
      <c r="AB14" s="156" t="e">
        <f>IF(ISNA(VLOOKUP($B14,#REF!,AB$4,0))=FALSE,VLOOKUP($B14,#REF!,AB$4,0),"")</f>
        <v>#REF!</v>
      </c>
      <c r="AC14" s="156" t="e">
        <f>IF(ISNA(VLOOKUP($B14,#REF!,AC$4,0))=FALSE,VLOOKUP($B14,#REF!,AC$4,0),"")</f>
        <v>#REF!</v>
      </c>
      <c r="AD14" s="157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15I1307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5" t="e">
        <f>IF(ISNA(VLOOKUP($B15,#REF!,AA$4,0))=FALSE,VLOOKUP($B15,#REF!,AA$4,0),"")</f>
        <v>#REF!</v>
      </c>
      <c r="AB15" s="156" t="e">
        <f>IF(ISNA(VLOOKUP($B15,#REF!,AB$4,0))=FALSE,VLOOKUP($B15,#REF!,AB$4,0),"")</f>
        <v>#REF!</v>
      </c>
      <c r="AC15" s="156" t="e">
        <f>IF(ISNA(VLOOKUP($B15,#REF!,AC$4,0))=FALSE,VLOOKUP($B15,#REF!,AC$4,0),"")</f>
        <v>#REF!</v>
      </c>
      <c r="AD15" s="157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15I1308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5" t="e">
        <f>IF(ISNA(VLOOKUP($B16,#REF!,AA$4,0))=FALSE,VLOOKUP($B16,#REF!,AA$4,0),"")</f>
        <v>#REF!</v>
      </c>
      <c r="AB16" s="156" t="e">
        <f>IF(ISNA(VLOOKUP($B16,#REF!,AB$4,0))=FALSE,VLOOKUP($B16,#REF!,AB$4,0),"")</f>
        <v>#REF!</v>
      </c>
      <c r="AC16" s="156" t="e">
        <f>IF(ISNA(VLOOKUP($B16,#REF!,AC$4,0))=FALSE,VLOOKUP($B16,#REF!,AC$4,0),"")</f>
        <v>#REF!</v>
      </c>
      <c r="AD16" s="157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15I1309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5" t="e">
        <f>IF(ISNA(VLOOKUP($B17,#REF!,AA$4,0))=FALSE,VLOOKUP($B17,#REF!,AA$4,0),"")</f>
        <v>#REF!</v>
      </c>
      <c r="AB17" s="156" t="e">
        <f>IF(ISNA(VLOOKUP($B17,#REF!,AB$4,0))=FALSE,VLOOKUP($B17,#REF!,AB$4,0),"")</f>
        <v>#REF!</v>
      </c>
      <c r="AC17" s="156" t="e">
        <f>IF(ISNA(VLOOKUP($B17,#REF!,AC$4,0))=FALSE,VLOOKUP($B17,#REF!,AC$4,0),"")</f>
        <v>#REF!</v>
      </c>
      <c r="AD17" s="157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15I1310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5" t="e">
        <f>IF(ISNA(VLOOKUP($B18,#REF!,AA$4,0))=FALSE,VLOOKUP($B18,#REF!,AA$4,0),"")</f>
        <v>#REF!</v>
      </c>
      <c r="AB18" s="156" t="e">
        <f>IF(ISNA(VLOOKUP($B18,#REF!,AB$4,0))=FALSE,VLOOKUP($B18,#REF!,AB$4,0),"")</f>
        <v>#REF!</v>
      </c>
      <c r="AC18" s="156" t="e">
        <f>IF(ISNA(VLOOKUP($B18,#REF!,AC$4,0))=FALSE,VLOOKUP($B18,#REF!,AC$4,0),"")</f>
        <v>#REF!</v>
      </c>
      <c r="AD18" s="157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15I1311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5" t="e">
        <f>IF(ISNA(VLOOKUP($B19,#REF!,AA$4,0))=FALSE,VLOOKUP($B19,#REF!,AA$4,0),"")</f>
        <v>#REF!</v>
      </c>
      <c r="AB19" s="156" t="e">
        <f>IF(ISNA(VLOOKUP($B19,#REF!,AB$4,0))=FALSE,VLOOKUP($B19,#REF!,AB$4,0),"")</f>
        <v>#REF!</v>
      </c>
      <c r="AC19" s="156" t="e">
        <f>IF(ISNA(VLOOKUP($B19,#REF!,AC$4,0))=FALSE,VLOOKUP($B19,#REF!,AC$4,0),"")</f>
        <v>#REF!</v>
      </c>
      <c r="AD19" s="157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15I1312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5" t="e">
        <f>IF(ISNA(VLOOKUP($B20,#REF!,AA$4,0))=FALSE,VLOOKUP($B20,#REF!,AA$4,0),"")</f>
        <v>#REF!</v>
      </c>
      <c r="AB20" s="156" t="e">
        <f>IF(ISNA(VLOOKUP($B20,#REF!,AB$4,0))=FALSE,VLOOKUP($B20,#REF!,AB$4,0),"")</f>
        <v>#REF!</v>
      </c>
      <c r="AC20" s="156" t="e">
        <f>IF(ISNA(VLOOKUP($B20,#REF!,AC$4,0))=FALSE,VLOOKUP($B20,#REF!,AC$4,0),"")</f>
        <v>#REF!</v>
      </c>
      <c r="AD20" s="157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15I1313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5" t="e">
        <f>IF(ISNA(VLOOKUP($B21,#REF!,AA$4,0))=FALSE,VLOOKUP($B21,#REF!,AA$4,0),"")</f>
        <v>#REF!</v>
      </c>
      <c r="AB21" s="156" t="e">
        <f>IF(ISNA(VLOOKUP($B21,#REF!,AB$4,0))=FALSE,VLOOKUP($B21,#REF!,AB$4,0),"")</f>
        <v>#REF!</v>
      </c>
      <c r="AC21" s="156" t="e">
        <f>IF(ISNA(VLOOKUP($B21,#REF!,AC$4,0))=FALSE,VLOOKUP($B21,#REF!,AC$4,0),"")</f>
        <v>#REF!</v>
      </c>
      <c r="AD21" s="157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15I1314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5" t="e">
        <f>IF(ISNA(VLOOKUP($B22,#REF!,AA$4,0))=FALSE,VLOOKUP($B22,#REF!,AA$4,0),"")</f>
        <v>#REF!</v>
      </c>
      <c r="AB22" s="156" t="e">
        <f>IF(ISNA(VLOOKUP($B22,#REF!,AB$4,0))=FALSE,VLOOKUP($B22,#REF!,AB$4,0),"")</f>
        <v>#REF!</v>
      </c>
      <c r="AC22" s="156" t="e">
        <f>IF(ISNA(VLOOKUP($B22,#REF!,AC$4,0))=FALSE,VLOOKUP($B22,#REF!,AC$4,0),"")</f>
        <v>#REF!</v>
      </c>
      <c r="AD22" s="157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15I1315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1" t="e">
        <f>IF(ISNA(VLOOKUP($B23,#REF!,AA$4,0))=FALSE,VLOOKUP($B23,#REF!,AA$4,0),"")</f>
        <v>#REF!</v>
      </c>
      <c r="AB23" s="162" t="e">
        <f>IF(ISNA(VLOOKUP($B23,#REF!,AB$4,0))=FALSE,VLOOKUP($B23,#REF!,AB$4,0),"")</f>
        <v>#REF!</v>
      </c>
      <c r="AC23" s="162" t="e">
        <f>IF(ISNA(VLOOKUP($B23,#REF!,AC$4,0))=FALSE,VLOOKUP($B23,#REF!,AC$4,0),"")</f>
        <v>#REF!</v>
      </c>
      <c r="AD23" s="163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20" t="s">
        <v>30</v>
      </c>
      <c r="T24" s="120"/>
      <c r="U24" s="120"/>
      <c r="V24" s="120"/>
      <c r="W24" s="120"/>
      <c r="X24" s="120"/>
      <c r="Y24" s="120"/>
      <c r="Z24" s="120"/>
      <c r="AA24" s="120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20" t="s">
        <v>22</v>
      </c>
      <c r="L25" s="120"/>
      <c r="M25" s="120"/>
      <c r="N25" s="120"/>
      <c r="O25" s="120"/>
      <c r="P25" s="120"/>
      <c r="Q25" s="120"/>
      <c r="R25" s="120"/>
      <c r="T25" s="21"/>
      <c r="U25" s="21"/>
      <c r="V25" s="120" t="s">
        <v>23</v>
      </c>
      <c r="W25" s="120"/>
      <c r="X25" s="120"/>
      <c r="Y25" s="120"/>
      <c r="Z25" s="120"/>
      <c r="AA25" s="120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20" t="s">
        <v>24</v>
      </c>
      <c r="L26" s="120"/>
      <c r="M26" s="120"/>
      <c r="N26" s="120"/>
      <c r="O26" s="120"/>
      <c r="P26" s="120"/>
      <c r="Q26" s="120"/>
      <c r="R26" s="120"/>
      <c r="S26" s="30"/>
      <c r="T26" s="30"/>
      <c r="U26" s="30"/>
      <c r="V26" s="120" t="s">
        <v>24</v>
      </c>
      <c r="W26" s="120"/>
      <c r="X26" s="120"/>
      <c r="Y26" s="120"/>
      <c r="Z26" s="120"/>
      <c r="AA26" s="120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15I1316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58" t="e">
        <f>IF(ISNA(VLOOKUP($B32,#REF!,AA$4,0))=FALSE,VLOOKUP($B32,#REF!,AA$4,0),"")</f>
        <v>#REF!</v>
      </c>
      <c r="AB32" s="159" t="e">
        <f>IF(ISNA(VLOOKUP($B32,#REF!,AB$4,0))=FALSE,VLOOKUP($B32,#REF!,AB$4,0),"")</f>
        <v>#REF!</v>
      </c>
      <c r="AC32" s="159" t="e">
        <f>IF(ISNA(VLOOKUP($B32,#REF!,AC$4,0))=FALSE,VLOOKUP($B32,#REF!,AC$4,0),"")</f>
        <v>#REF!</v>
      </c>
      <c r="AD32" s="160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15I1317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5" t="e">
        <f>IF(ISNA(VLOOKUP($B33,#REF!,AA$4,0))=FALSE,VLOOKUP($B33,#REF!,AA$4,0),"")</f>
        <v>#REF!</v>
      </c>
      <c r="AB33" s="156" t="e">
        <f>IF(ISNA(VLOOKUP($B33,#REF!,AB$4,0))=FALSE,VLOOKUP($B33,#REF!,AB$4,0),"")</f>
        <v>#REF!</v>
      </c>
      <c r="AC33" s="156" t="e">
        <f>IF(ISNA(VLOOKUP($B33,#REF!,AC$4,0))=FALSE,VLOOKUP($B33,#REF!,AC$4,0),"")</f>
        <v>#REF!</v>
      </c>
      <c r="AD33" s="157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15I1318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5" t="e">
        <f>IF(ISNA(VLOOKUP($B34,#REF!,AA$4,0))=FALSE,VLOOKUP($B34,#REF!,AA$4,0),"")</f>
        <v>#REF!</v>
      </c>
      <c r="AB34" s="156" t="e">
        <f>IF(ISNA(VLOOKUP($B34,#REF!,AB$4,0))=FALSE,VLOOKUP($B34,#REF!,AB$4,0),"")</f>
        <v>#REF!</v>
      </c>
      <c r="AC34" s="156" t="e">
        <f>IF(ISNA(VLOOKUP($B34,#REF!,AC$4,0))=FALSE,VLOOKUP($B34,#REF!,AC$4,0),"")</f>
        <v>#REF!</v>
      </c>
      <c r="AD34" s="157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15I1319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5" t="e">
        <f>IF(ISNA(VLOOKUP($B35,#REF!,AA$4,0))=FALSE,VLOOKUP($B35,#REF!,AA$4,0),"")</f>
        <v>#REF!</v>
      </c>
      <c r="AB35" s="156" t="e">
        <f>IF(ISNA(VLOOKUP($B35,#REF!,AB$4,0))=FALSE,VLOOKUP($B35,#REF!,AB$4,0),"")</f>
        <v>#REF!</v>
      </c>
      <c r="AC35" s="156" t="e">
        <f>IF(ISNA(VLOOKUP($B35,#REF!,AC$4,0))=FALSE,VLOOKUP($B35,#REF!,AC$4,0),"")</f>
        <v>#REF!</v>
      </c>
      <c r="AD35" s="157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15I1320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5" t="e">
        <f>IF(ISNA(VLOOKUP($B36,#REF!,AA$4,0))=FALSE,VLOOKUP($B36,#REF!,AA$4,0),"")</f>
        <v>#REF!</v>
      </c>
      <c r="AB36" s="156" t="e">
        <f>IF(ISNA(VLOOKUP($B36,#REF!,AB$4,0))=FALSE,VLOOKUP($B36,#REF!,AB$4,0),"")</f>
        <v>#REF!</v>
      </c>
      <c r="AC36" s="156" t="e">
        <f>IF(ISNA(VLOOKUP($B36,#REF!,AC$4,0))=FALSE,VLOOKUP($B36,#REF!,AC$4,0),"")</f>
        <v>#REF!</v>
      </c>
      <c r="AD36" s="157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15I1321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5" t="e">
        <f>IF(ISNA(VLOOKUP($B37,#REF!,AA$4,0))=FALSE,VLOOKUP($B37,#REF!,AA$4,0),"")</f>
        <v>#REF!</v>
      </c>
      <c r="AB37" s="156" t="e">
        <f>IF(ISNA(VLOOKUP($B37,#REF!,AB$4,0))=FALSE,VLOOKUP($B37,#REF!,AB$4,0),"")</f>
        <v>#REF!</v>
      </c>
      <c r="AC37" s="156" t="e">
        <f>IF(ISNA(VLOOKUP($B37,#REF!,AC$4,0))=FALSE,VLOOKUP($B37,#REF!,AC$4,0),"")</f>
        <v>#REF!</v>
      </c>
      <c r="AD37" s="157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15I1322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5" t="e">
        <f>IF(ISNA(VLOOKUP($B38,#REF!,AA$4,0))=FALSE,VLOOKUP($B38,#REF!,AA$4,0),"")</f>
        <v>#REF!</v>
      </c>
      <c r="AB38" s="156" t="e">
        <f>IF(ISNA(VLOOKUP($B38,#REF!,AB$4,0))=FALSE,VLOOKUP($B38,#REF!,AB$4,0),"")</f>
        <v>#REF!</v>
      </c>
      <c r="AC38" s="156" t="e">
        <f>IF(ISNA(VLOOKUP($B38,#REF!,AC$4,0))=FALSE,VLOOKUP($B38,#REF!,AC$4,0),"")</f>
        <v>#REF!</v>
      </c>
      <c r="AD38" s="157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15I1323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5" t="e">
        <f>IF(ISNA(VLOOKUP($B39,#REF!,AA$4,0))=FALSE,VLOOKUP($B39,#REF!,AA$4,0),"")</f>
        <v>#REF!</v>
      </c>
      <c r="AB39" s="156" t="e">
        <f>IF(ISNA(VLOOKUP($B39,#REF!,AB$4,0))=FALSE,VLOOKUP($B39,#REF!,AB$4,0),"")</f>
        <v>#REF!</v>
      </c>
      <c r="AC39" s="156" t="e">
        <f>IF(ISNA(VLOOKUP($B39,#REF!,AC$4,0))=FALSE,VLOOKUP($B39,#REF!,AC$4,0),"")</f>
        <v>#REF!</v>
      </c>
      <c r="AD39" s="157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15I1324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5" t="e">
        <f>IF(ISNA(VLOOKUP($B40,#REF!,AA$4,0))=FALSE,VLOOKUP($B40,#REF!,AA$4,0),"")</f>
        <v>#REF!</v>
      </c>
      <c r="AB40" s="156" t="e">
        <f>IF(ISNA(VLOOKUP($B40,#REF!,AB$4,0))=FALSE,VLOOKUP($B40,#REF!,AB$4,0),"")</f>
        <v>#REF!</v>
      </c>
      <c r="AC40" s="156" t="e">
        <f>IF(ISNA(VLOOKUP($B40,#REF!,AC$4,0))=FALSE,VLOOKUP($B40,#REF!,AC$4,0),"")</f>
        <v>#REF!</v>
      </c>
      <c r="AD40" s="157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15I1325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5" t="e">
        <f>IF(ISNA(VLOOKUP($B41,#REF!,AA$4,0))=FALSE,VLOOKUP($B41,#REF!,AA$4,0),"")</f>
        <v>#REF!</v>
      </c>
      <c r="AB41" s="156" t="e">
        <f>IF(ISNA(VLOOKUP($B41,#REF!,AB$4,0))=FALSE,VLOOKUP($B41,#REF!,AB$4,0),"")</f>
        <v>#REF!</v>
      </c>
      <c r="AC41" s="156" t="e">
        <f>IF(ISNA(VLOOKUP($B41,#REF!,AC$4,0))=FALSE,VLOOKUP($B41,#REF!,AC$4,0),"")</f>
        <v>#REF!</v>
      </c>
      <c r="AD41" s="157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15I1326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5" t="e">
        <f>IF(ISNA(VLOOKUP($B42,#REF!,AA$4,0))=FALSE,VLOOKUP($B42,#REF!,AA$4,0),"")</f>
        <v>#REF!</v>
      </c>
      <c r="AB42" s="156" t="e">
        <f>IF(ISNA(VLOOKUP($B42,#REF!,AB$4,0))=FALSE,VLOOKUP($B42,#REF!,AB$4,0),"")</f>
        <v>#REF!</v>
      </c>
      <c r="AC42" s="156" t="e">
        <f>IF(ISNA(VLOOKUP($B42,#REF!,AC$4,0))=FALSE,VLOOKUP($B42,#REF!,AC$4,0),"")</f>
        <v>#REF!</v>
      </c>
      <c r="AD42" s="157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15I1327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5" t="e">
        <f>IF(ISNA(VLOOKUP($B43,#REF!,AA$4,0))=FALSE,VLOOKUP($B43,#REF!,AA$4,0),"")</f>
        <v>#REF!</v>
      </c>
      <c r="AB43" s="156" t="e">
        <f>IF(ISNA(VLOOKUP($B43,#REF!,AB$4,0))=FALSE,VLOOKUP($B43,#REF!,AB$4,0),"")</f>
        <v>#REF!</v>
      </c>
      <c r="AC43" s="156" t="e">
        <f>IF(ISNA(VLOOKUP($B43,#REF!,AC$4,0))=FALSE,VLOOKUP($B43,#REF!,AC$4,0),"")</f>
        <v>#REF!</v>
      </c>
      <c r="AD43" s="157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15I1328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5" t="e">
        <f>IF(ISNA(VLOOKUP($B44,#REF!,AA$4,0))=FALSE,VLOOKUP($B44,#REF!,AA$4,0),"")</f>
        <v>#REF!</v>
      </c>
      <c r="AB44" s="156" t="e">
        <f>IF(ISNA(VLOOKUP($B44,#REF!,AB$4,0))=FALSE,VLOOKUP($B44,#REF!,AB$4,0),"")</f>
        <v>#REF!</v>
      </c>
      <c r="AC44" s="156" t="e">
        <f>IF(ISNA(VLOOKUP($B44,#REF!,AC$4,0))=FALSE,VLOOKUP($B44,#REF!,AC$4,0),"")</f>
        <v>#REF!</v>
      </c>
      <c r="AD44" s="157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15I1329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5" t="e">
        <f>IF(ISNA(VLOOKUP($B45,#REF!,AA$4,0))=FALSE,VLOOKUP($B45,#REF!,AA$4,0),"")</f>
        <v>#REF!</v>
      </c>
      <c r="AB45" s="156" t="e">
        <f>IF(ISNA(VLOOKUP($B45,#REF!,AB$4,0))=FALSE,VLOOKUP($B45,#REF!,AB$4,0),"")</f>
        <v>#REF!</v>
      </c>
      <c r="AC45" s="156" t="e">
        <f>IF(ISNA(VLOOKUP($B45,#REF!,AC$4,0))=FALSE,VLOOKUP($B45,#REF!,AC$4,0),"")</f>
        <v>#REF!</v>
      </c>
      <c r="AD45" s="157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15I1330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1" t="e">
        <f>IF(ISNA(VLOOKUP($B46,#REF!,AA$4,0))=FALSE,VLOOKUP($B46,#REF!,AA$4,0),"")</f>
        <v>#REF!</v>
      </c>
      <c r="AB46" s="162" t="e">
        <f>IF(ISNA(VLOOKUP($B46,#REF!,AB$4,0))=FALSE,VLOOKUP($B46,#REF!,AB$4,0),"")</f>
        <v>#REF!</v>
      </c>
      <c r="AC46" s="162" t="e">
        <f>IF(ISNA(VLOOKUP($B46,#REF!,AC$4,0))=FALSE,VLOOKUP($B46,#REF!,AC$4,0),"")</f>
        <v>#REF!</v>
      </c>
      <c r="AD46" s="163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20" t="s">
        <v>30</v>
      </c>
      <c r="T47" s="120"/>
      <c r="U47" s="120"/>
      <c r="V47" s="120"/>
      <c r="W47" s="120"/>
      <c r="X47" s="120"/>
      <c r="Y47" s="120"/>
      <c r="Z47" s="120"/>
      <c r="AA47" s="120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20" t="s">
        <v>22</v>
      </c>
      <c r="L48" s="120"/>
      <c r="M48" s="120"/>
      <c r="N48" s="120"/>
      <c r="O48" s="120"/>
      <c r="P48" s="120"/>
      <c r="Q48" s="120"/>
      <c r="R48" s="120"/>
      <c r="T48" s="21"/>
      <c r="U48" s="21"/>
      <c r="V48" s="120" t="s">
        <v>23</v>
      </c>
      <c r="W48" s="120"/>
      <c r="X48" s="120"/>
      <c r="Y48" s="120"/>
      <c r="Z48" s="120"/>
      <c r="AA48" s="120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20" t="s">
        <v>24</v>
      </c>
      <c r="L49" s="120"/>
      <c r="M49" s="120"/>
      <c r="N49" s="120"/>
      <c r="O49" s="120"/>
      <c r="P49" s="120"/>
      <c r="Q49" s="120"/>
      <c r="R49" s="120"/>
      <c r="S49" s="30"/>
      <c r="T49" s="30"/>
      <c r="U49" s="30"/>
      <c r="V49" s="120" t="s">
        <v>24</v>
      </c>
      <c r="W49" s="120"/>
      <c r="X49" s="120"/>
      <c r="Y49" s="120"/>
      <c r="Z49" s="120"/>
      <c r="AA49" s="120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15I1331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58" t="e">
        <f>IF(ISNA(VLOOKUP($B55,#REF!,AA$4,0))=FALSE,VLOOKUP($B55,#REF!,AA$4,0),"")</f>
        <v>#REF!</v>
      </c>
      <c r="AB55" s="159" t="e">
        <f>IF(ISNA(VLOOKUP($B55,#REF!,AB$4,0))=FALSE,VLOOKUP($B55,#REF!,AB$4,0),"")</f>
        <v>#REF!</v>
      </c>
      <c r="AC55" s="159" t="e">
        <f>IF(ISNA(VLOOKUP($B55,#REF!,AC$4,0))=FALSE,VLOOKUP($B55,#REF!,AC$4,0),"")</f>
        <v>#REF!</v>
      </c>
      <c r="AD55" s="160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15I1332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5" t="e">
        <f>IF(ISNA(VLOOKUP($B56,#REF!,AA$4,0))=FALSE,VLOOKUP($B56,#REF!,AA$4,0),"")</f>
        <v>#REF!</v>
      </c>
      <c r="AB56" s="156" t="e">
        <f>IF(ISNA(VLOOKUP($B56,#REF!,AB$4,0))=FALSE,VLOOKUP($B56,#REF!,AB$4,0),"")</f>
        <v>#REF!</v>
      </c>
      <c r="AC56" s="156" t="e">
        <f>IF(ISNA(VLOOKUP($B56,#REF!,AC$4,0))=FALSE,VLOOKUP($B56,#REF!,AC$4,0),"")</f>
        <v>#REF!</v>
      </c>
      <c r="AD56" s="157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15I1333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5" t="e">
        <f>IF(ISNA(VLOOKUP($B57,#REF!,AA$4,0))=FALSE,VLOOKUP($B57,#REF!,AA$4,0),"")</f>
        <v>#REF!</v>
      </c>
      <c r="AB57" s="156" t="e">
        <f>IF(ISNA(VLOOKUP($B57,#REF!,AB$4,0))=FALSE,VLOOKUP($B57,#REF!,AB$4,0),"")</f>
        <v>#REF!</v>
      </c>
      <c r="AC57" s="156" t="e">
        <f>IF(ISNA(VLOOKUP($B57,#REF!,AC$4,0))=FALSE,VLOOKUP($B57,#REF!,AC$4,0),"")</f>
        <v>#REF!</v>
      </c>
      <c r="AD57" s="157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15I1334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5" t="e">
        <f>IF(ISNA(VLOOKUP($B58,#REF!,AA$4,0))=FALSE,VLOOKUP($B58,#REF!,AA$4,0),"")</f>
        <v>#REF!</v>
      </c>
      <c r="AB58" s="156" t="e">
        <f>IF(ISNA(VLOOKUP($B58,#REF!,AB$4,0))=FALSE,VLOOKUP($B58,#REF!,AB$4,0),"")</f>
        <v>#REF!</v>
      </c>
      <c r="AC58" s="156" t="e">
        <f>IF(ISNA(VLOOKUP($B58,#REF!,AC$4,0))=FALSE,VLOOKUP($B58,#REF!,AC$4,0),"")</f>
        <v>#REF!</v>
      </c>
      <c r="AD58" s="157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15I1335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5" t="e">
        <f>IF(ISNA(VLOOKUP($B59,#REF!,AA$4,0))=FALSE,VLOOKUP($B59,#REF!,AA$4,0),"")</f>
        <v>#REF!</v>
      </c>
      <c r="AB59" s="156" t="e">
        <f>IF(ISNA(VLOOKUP($B59,#REF!,AB$4,0))=FALSE,VLOOKUP($B59,#REF!,AB$4,0),"")</f>
        <v>#REF!</v>
      </c>
      <c r="AC59" s="156" t="e">
        <f>IF(ISNA(VLOOKUP($B59,#REF!,AC$4,0))=FALSE,VLOOKUP($B59,#REF!,AC$4,0),"")</f>
        <v>#REF!</v>
      </c>
      <c r="AD59" s="157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15I1336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5" t="e">
        <f>IF(ISNA(VLOOKUP($B60,#REF!,AA$4,0))=FALSE,VLOOKUP($B60,#REF!,AA$4,0),"")</f>
        <v>#REF!</v>
      </c>
      <c r="AB60" s="156" t="e">
        <f>IF(ISNA(VLOOKUP($B60,#REF!,AB$4,0))=FALSE,VLOOKUP($B60,#REF!,AB$4,0),"")</f>
        <v>#REF!</v>
      </c>
      <c r="AC60" s="156" t="e">
        <f>IF(ISNA(VLOOKUP($B60,#REF!,AC$4,0))=FALSE,VLOOKUP($B60,#REF!,AC$4,0),"")</f>
        <v>#REF!</v>
      </c>
      <c r="AD60" s="157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15I1337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5" t="e">
        <f>IF(ISNA(VLOOKUP($B61,#REF!,AA$4,0))=FALSE,VLOOKUP($B61,#REF!,AA$4,0),"")</f>
        <v>#REF!</v>
      </c>
      <c r="AB61" s="156" t="e">
        <f>IF(ISNA(VLOOKUP($B61,#REF!,AB$4,0))=FALSE,VLOOKUP($B61,#REF!,AB$4,0),"")</f>
        <v>#REF!</v>
      </c>
      <c r="AC61" s="156" t="e">
        <f>IF(ISNA(VLOOKUP($B61,#REF!,AC$4,0))=FALSE,VLOOKUP($B61,#REF!,AC$4,0),"")</f>
        <v>#REF!</v>
      </c>
      <c r="AD61" s="157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15I1338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5" t="e">
        <f>IF(ISNA(VLOOKUP($B62,#REF!,AA$4,0))=FALSE,VLOOKUP($B62,#REF!,AA$4,0),"")</f>
        <v>#REF!</v>
      </c>
      <c r="AB62" s="156" t="e">
        <f>IF(ISNA(VLOOKUP($B62,#REF!,AB$4,0))=FALSE,VLOOKUP($B62,#REF!,AB$4,0),"")</f>
        <v>#REF!</v>
      </c>
      <c r="AC62" s="156" t="e">
        <f>IF(ISNA(VLOOKUP($B62,#REF!,AC$4,0))=FALSE,VLOOKUP($B62,#REF!,AC$4,0),"")</f>
        <v>#REF!</v>
      </c>
      <c r="AD62" s="157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15I1339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5" t="e">
        <f>IF(ISNA(VLOOKUP($B63,#REF!,AA$4,0))=FALSE,VLOOKUP($B63,#REF!,AA$4,0),"")</f>
        <v>#REF!</v>
      </c>
      <c r="AB63" s="156" t="e">
        <f>IF(ISNA(VLOOKUP($B63,#REF!,AB$4,0))=FALSE,VLOOKUP($B63,#REF!,AB$4,0),"")</f>
        <v>#REF!</v>
      </c>
      <c r="AC63" s="156" t="e">
        <f>IF(ISNA(VLOOKUP($B63,#REF!,AC$4,0))=FALSE,VLOOKUP($B63,#REF!,AC$4,0),"")</f>
        <v>#REF!</v>
      </c>
      <c r="AD63" s="157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15I1340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5" t="e">
        <f>IF(ISNA(VLOOKUP($B64,#REF!,AA$4,0))=FALSE,VLOOKUP($B64,#REF!,AA$4,0),"")</f>
        <v>#REF!</v>
      </c>
      <c r="AB64" s="156" t="e">
        <f>IF(ISNA(VLOOKUP($B64,#REF!,AB$4,0))=FALSE,VLOOKUP($B64,#REF!,AB$4,0),"")</f>
        <v>#REF!</v>
      </c>
      <c r="AC64" s="156" t="e">
        <f>IF(ISNA(VLOOKUP($B64,#REF!,AC$4,0))=FALSE,VLOOKUP($B64,#REF!,AC$4,0),"")</f>
        <v>#REF!</v>
      </c>
      <c r="AD64" s="157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15I1341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5" t="e">
        <f>IF(ISNA(VLOOKUP($B65,#REF!,AA$4,0))=FALSE,VLOOKUP($B65,#REF!,AA$4,0),"")</f>
        <v>#REF!</v>
      </c>
      <c r="AB65" s="156" t="e">
        <f>IF(ISNA(VLOOKUP($B65,#REF!,AB$4,0))=FALSE,VLOOKUP($B65,#REF!,AB$4,0),"")</f>
        <v>#REF!</v>
      </c>
      <c r="AC65" s="156" t="e">
        <f>IF(ISNA(VLOOKUP($B65,#REF!,AC$4,0))=FALSE,VLOOKUP($B65,#REF!,AC$4,0),"")</f>
        <v>#REF!</v>
      </c>
      <c r="AD65" s="157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15I1342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5" t="e">
        <f>IF(ISNA(VLOOKUP($B66,#REF!,AA$4,0))=FALSE,VLOOKUP($B66,#REF!,AA$4,0),"")</f>
        <v>#REF!</v>
      </c>
      <c r="AB66" s="156" t="e">
        <f>IF(ISNA(VLOOKUP($B66,#REF!,AB$4,0))=FALSE,VLOOKUP($B66,#REF!,AB$4,0),"")</f>
        <v>#REF!</v>
      </c>
      <c r="AC66" s="156" t="e">
        <f>IF(ISNA(VLOOKUP($B66,#REF!,AC$4,0))=FALSE,VLOOKUP($B66,#REF!,AC$4,0),"")</f>
        <v>#REF!</v>
      </c>
      <c r="AD66" s="157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15I1343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5" t="e">
        <f>IF(ISNA(VLOOKUP($B67,#REF!,AA$4,0))=FALSE,VLOOKUP($B67,#REF!,AA$4,0),"")</f>
        <v>#REF!</v>
      </c>
      <c r="AB67" s="156" t="e">
        <f>IF(ISNA(VLOOKUP($B67,#REF!,AB$4,0))=FALSE,VLOOKUP($B67,#REF!,AB$4,0),"")</f>
        <v>#REF!</v>
      </c>
      <c r="AC67" s="156" t="e">
        <f>IF(ISNA(VLOOKUP($B67,#REF!,AC$4,0))=FALSE,VLOOKUP($B67,#REF!,AC$4,0),"")</f>
        <v>#REF!</v>
      </c>
      <c r="AD67" s="157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15I1344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5" t="e">
        <f>IF(ISNA(VLOOKUP($B68,#REF!,AA$4,0))=FALSE,VLOOKUP($B68,#REF!,AA$4,0),"")</f>
        <v>#REF!</v>
      </c>
      <c r="AB68" s="156" t="e">
        <f>IF(ISNA(VLOOKUP($B68,#REF!,AB$4,0))=FALSE,VLOOKUP($B68,#REF!,AB$4,0),"")</f>
        <v>#REF!</v>
      </c>
      <c r="AC68" s="156" t="e">
        <f>IF(ISNA(VLOOKUP($B68,#REF!,AC$4,0))=FALSE,VLOOKUP($B68,#REF!,AC$4,0),"")</f>
        <v>#REF!</v>
      </c>
      <c r="AD68" s="157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15I1345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61" t="e">
        <f>IF(ISNA(VLOOKUP($B69,#REF!,AA$4,0))=FALSE,VLOOKUP($B69,#REF!,AA$4,0),"")</f>
        <v>#REF!</v>
      </c>
      <c r="AB69" s="162" t="e">
        <f>IF(ISNA(VLOOKUP($B69,#REF!,AB$4,0))=FALSE,VLOOKUP($B69,#REF!,AB$4,0),"")</f>
        <v>#REF!</v>
      </c>
      <c r="AC69" s="162" t="e">
        <f>IF(ISNA(VLOOKUP($B69,#REF!,AC$4,0))=FALSE,VLOOKUP($B69,#REF!,AC$4,0),"")</f>
        <v>#REF!</v>
      </c>
      <c r="AD69" s="163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20" t="s">
        <v>30</v>
      </c>
      <c r="T70" s="120"/>
      <c r="U70" s="120"/>
      <c r="V70" s="120"/>
      <c r="W70" s="120"/>
      <c r="X70" s="120"/>
      <c r="Y70" s="120"/>
      <c r="Z70" s="120"/>
      <c r="AA70" s="120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20" t="s">
        <v>22</v>
      </c>
      <c r="L71" s="120"/>
      <c r="M71" s="120"/>
      <c r="N71" s="120"/>
      <c r="O71" s="120"/>
      <c r="P71" s="120"/>
      <c r="Q71" s="120"/>
      <c r="R71" s="120"/>
      <c r="T71" s="21"/>
      <c r="U71" s="21"/>
      <c r="V71" s="120" t="s">
        <v>23</v>
      </c>
      <c r="W71" s="120"/>
      <c r="X71" s="120"/>
      <c r="Y71" s="120"/>
      <c r="Z71" s="120"/>
      <c r="AA71" s="120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20" t="s">
        <v>24</v>
      </c>
      <c r="L72" s="120"/>
      <c r="M72" s="120"/>
      <c r="N72" s="120"/>
      <c r="O72" s="120"/>
      <c r="P72" s="120"/>
      <c r="Q72" s="120"/>
      <c r="R72" s="120"/>
      <c r="S72" s="30"/>
      <c r="T72" s="30"/>
      <c r="U72" s="30"/>
      <c r="V72" s="120" t="s">
        <v>24</v>
      </c>
      <c r="W72" s="120"/>
      <c r="X72" s="120"/>
      <c r="Y72" s="120"/>
      <c r="Z72" s="120"/>
      <c r="AA72" s="120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ref="B78:B92" si="1">$G$2&amp;TEXT(A78,"00")</f>
        <v>15I1346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58" t="e">
        <f>IF(ISNA(VLOOKUP($B78,#REF!,AA$4,0))=FALSE,VLOOKUP($B78,#REF!,AA$4,0),"")</f>
        <v>#REF!</v>
      </c>
      <c r="AB78" s="159" t="e">
        <f>IF(ISNA(VLOOKUP($B78,#REF!,AB$4,0))=FALSE,VLOOKUP($B78,#REF!,AB$4,0),"")</f>
        <v>#REF!</v>
      </c>
      <c r="AC78" s="159" t="e">
        <f>IF(ISNA(VLOOKUP($B78,#REF!,AC$4,0))=FALSE,VLOOKUP($B78,#REF!,AC$4,0),"")</f>
        <v>#REF!</v>
      </c>
      <c r="AD78" s="160" t="e">
        <f>IF(ISNA(VLOOKUP($B78,#REF!,AD$4,0))=FALSE,VLOOKUP($B78,#REF!,AD$4,0),"")</f>
        <v>#REF!</v>
      </c>
    </row>
    <row r="79" spans="1:30" s="1" customFormat="1" ht="19.5" customHeight="1">
      <c r="A79" s="26">
        <v>47</v>
      </c>
      <c r="B79" s="26" t="str">
        <f t="shared" si="1"/>
        <v>15I1347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55" t="e">
        <f>IF(ISNA(VLOOKUP($B79,#REF!,AA$4,0))=FALSE,VLOOKUP($B79,#REF!,AA$4,0),"")</f>
        <v>#REF!</v>
      </c>
      <c r="AB79" s="156" t="e">
        <f>IF(ISNA(VLOOKUP($B79,#REF!,AB$4,0))=FALSE,VLOOKUP($B79,#REF!,AB$4,0),"")</f>
        <v>#REF!</v>
      </c>
      <c r="AC79" s="156" t="e">
        <f>IF(ISNA(VLOOKUP($B79,#REF!,AC$4,0))=FALSE,VLOOKUP($B79,#REF!,AC$4,0),"")</f>
        <v>#REF!</v>
      </c>
      <c r="AD79" s="157" t="e">
        <f>IF(ISNA(VLOOKUP($B79,#REF!,AD$4,0))=FALSE,VLOOKUP($B79,#REF!,AD$4,0),"")</f>
        <v>#REF!</v>
      </c>
    </row>
    <row r="80" spans="1:30" s="1" customFormat="1" ht="19.5" customHeight="1">
      <c r="A80" s="26">
        <v>48</v>
      </c>
      <c r="B80" s="26" t="str">
        <f t="shared" si="1"/>
        <v>15I1348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55" t="e">
        <f>IF(ISNA(VLOOKUP($B80,#REF!,AA$4,0))=FALSE,VLOOKUP($B80,#REF!,AA$4,0),"")</f>
        <v>#REF!</v>
      </c>
      <c r="AB80" s="156" t="e">
        <f>IF(ISNA(VLOOKUP($B80,#REF!,AB$4,0))=FALSE,VLOOKUP($B80,#REF!,AB$4,0),"")</f>
        <v>#REF!</v>
      </c>
      <c r="AC80" s="156" t="e">
        <f>IF(ISNA(VLOOKUP($B80,#REF!,AC$4,0))=FALSE,VLOOKUP($B80,#REF!,AC$4,0),"")</f>
        <v>#REF!</v>
      </c>
      <c r="AD80" s="157" t="e">
        <f>IF(ISNA(VLOOKUP($B80,#REF!,AD$4,0))=FALSE,VLOOKUP($B80,#REF!,AD$4,0),"")</f>
        <v>#REF!</v>
      </c>
    </row>
    <row r="81" spans="1:30" s="1" customFormat="1" ht="19.5" customHeight="1">
      <c r="A81" s="26">
        <v>49</v>
      </c>
      <c r="B81" s="26" t="str">
        <f t="shared" si="1"/>
        <v>15I1349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55" t="e">
        <f>IF(ISNA(VLOOKUP($B81,#REF!,AA$4,0))=FALSE,VLOOKUP($B81,#REF!,AA$4,0),"")</f>
        <v>#REF!</v>
      </c>
      <c r="AB81" s="156" t="e">
        <f>IF(ISNA(VLOOKUP($B81,#REF!,AB$4,0))=FALSE,VLOOKUP($B81,#REF!,AB$4,0),"")</f>
        <v>#REF!</v>
      </c>
      <c r="AC81" s="156" t="e">
        <f>IF(ISNA(VLOOKUP($B81,#REF!,AC$4,0))=FALSE,VLOOKUP($B81,#REF!,AC$4,0),"")</f>
        <v>#REF!</v>
      </c>
      <c r="AD81" s="157" t="e">
        <f>IF(ISNA(VLOOKUP($B81,#REF!,AD$4,0))=FALSE,VLOOKUP($B81,#REF!,AD$4,0),"")</f>
        <v>#REF!</v>
      </c>
    </row>
    <row r="82" spans="1:30" s="1" customFormat="1" ht="19.5" customHeight="1">
      <c r="A82" s="26">
        <v>50</v>
      </c>
      <c r="B82" s="26" t="str">
        <f t="shared" si="1"/>
        <v>15I1350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55" t="e">
        <f>IF(ISNA(VLOOKUP($B82,#REF!,AA$4,0))=FALSE,VLOOKUP($B82,#REF!,AA$4,0),"")</f>
        <v>#REF!</v>
      </c>
      <c r="AB82" s="156" t="e">
        <f>IF(ISNA(VLOOKUP($B82,#REF!,AB$4,0))=FALSE,VLOOKUP($B82,#REF!,AB$4,0),"")</f>
        <v>#REF!</v>
      </c>
      <c r="AC82" s="156" t="e">
        <f>IF(ISNA(VLOOKUP($B82,#REF!,AC$4,0))=FALSE,VLOOKUP($B82,#REF!,AC$4,0),"")</f>
        <v>#REF!</v>
      </c>
      <c r="AD82" s="157" t="e">
        <f>IF(ISNA(VLOOKUP($B82,#REF!,AD$4,0))=FALSE,VLOOKUP($B82,#REF!,AD$4,0),"")</f>
        <v>#REF!</v>
      </c>
    </row>
    <row r="83" spans="1:30" s="1" customFormat="1" ht="19.5" customHeight="1">
      <c r="A83" s="26">
        <v>51</v>
      </c>
      <c r="B83" s="26" t="str">
        <f t="shared" si="1"/>
        <v>15I1351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55" t="e">
        <f>IF(ISNA(VLOOKUP($B83,#REF!,AA$4,0))=FALSE,VLOOKUP($B83,#REF!,AA$4,0),"")</f>
        <v>#REF!</v>
      </c>
      <c r="AB83" s="156" t="e">
        <f>IF(ISNA(VLOOKUP($B83,#REF!,AB$4,0))=FALSE,VLOOKUP($B83,#REF!,AB$4,0),"")</f>
        <v>#REF!</v>
      </c>
      <c r="AC83" s="156" t="e">
        <f>IF(ISNA(VLOOKUP($B83,#REF!,AC$4,0))=FALSE,VLOOKUP($B83,#REF!,AC$4,0),"")</f>
        <v>#REF!</v>
      </c>
      <c r="AD83" s="157" t="e">
        <f>IF(ISNA(VLOOKUP($B83,#REF!,AD$4,0))=FALSE,VLOOKUP($B83,#REF!,AD$4,0),"")</f>
        <v>#REF!</v>
      </c>
    </row>
    <row r="84" spans="1:30" s="1" customFormat="1" ht="19.5" customHeight="1">
      <c r="A84" s="26">
        <v>52</v>
      </c>
      <c r="B84" s="26" t="str">
        <f t="shared" si="1"/>
        <v>15I1352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55" t="e">
        <f>IF(ISNA(VLOOKUP($B84,#REF!,AA$4,0))=FALSE,VLOOKUP($B84,#REF!,AA$4,0),"")</f>
        <v>#REF!</v>
      </c>
      <c r="AB84" s="156" t="e">
        <f>IF(ISNA(VLOOKUP($B84,#REF!,AB$4,0))=FALSE,VLOOKUP($B84,#REF!,AB$4,0),"")</f>
        <v>#REF!</v>
      </c>
      <c r="AC84" s="156" t="e">
        <f>IF(ISNA(VLOOKUP($B84,#REF!,AC$4,0))=FALSE,VLOOKUP($B84,#REF!,AC$4,0),"")</f>
        <v>#REF!</v>
      </c>
      <c r="AD84" s="157" t="e">
        <f>IF(ISNA(VLOOKUP($B84,#REF!,AD$4,0))=FALSE,VLOOKUP($B84,#REF!,AD$4,0),"")</f>
        <v>#REF!</v>
      </c>
    </row>
    <row r="85" spans="1:30" s="1" customFormat="1" ht="19.5" customHeight="1">
      <c r="A85" s="26">
        <v>53</v>
      </c>
      <c r="B85" s="26" t="str">
        <f t="shared" si="1"/>
        <v>15I1353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55" t="e">
        <f>IF(ISNA(VLOOKUP($B85,#REF!,AA$4,0))=FALSE,VLOOKUP($B85,#REF!,AA$4,0),"")</f>
        <v>#REF!</v>
      </c>
      <c r="AB85" s="156" t="e">
        <f>IF(ISNA(VLOOKUP($B85,#REF!,AB$4,0))=FALSE,VLOOKUP($B85,#REF!,AB$4,0),"")</f>
        <v>#REF!</v>
      </c>
      <c r="AC85" s="156" t="e">
        <f>IF(ISNA(VLOOKUP($B85,#REF!,AC$4,0))=FALSE,VLOOKUP($B85,#REF!,AC$4,0),"")</f>
        <v>#REF!</v>
      </c>
      <c r="AD85" s="157" t="e">
        <f>IF(ISNA(VLOOKUP($B85,#REF!,AD$4,0))=FALSE,VLOOKUP($B85,#REF!,AD$4,0),"")</f>
        <v>#REF!</v>
      </c>
    </row>
    <row r="86" spans="1:30" s="1" customFormat="1" ht="19.5" customHeight="1">
      <c r="A86" s="26">
        <v>54</v>
      </c>
      <c r="B86" s="26" t="str">
        <f t="shared" si="1"/>
        <v>15I1354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55" t="e">
        <f>IF(ISNA(VLOOKUP($B86,#REF!,AA$4,0))=FALSE,VLOOKUP($B86,#REF!,AA$4,0),"")</f>
        <v>#REF!</v>
      </c>
      <c r="AB86" s="156" t="e">
        <f>IF(ISNA(VLOOKUP($B86,#REF!,AB$4,0))=FALSE,VLOOKUP($B86,#REF!,AB$4,0),"")</f>
        <v>#REF!</v>
      </c>
      <c r="AC86" s="156" t="e">
        <f>IF(ISNA(VLOOKUP($B86,#REF!,AC$4,0))=FALSE,VLOOKUP($B86,#REF!,AC$4,0),"")</f>
        <v>#REF!</v>
      </c>
      <c r="AD86" s="157" t="e">
        <f>IF(ISNA(VLOOKUP($B86,#REF!,AD$4,0))=FALSE,VLOOKUP($B86,#REF!,AD$4,0),"")</f>
        <v>#REF!</v>
      </c>
    </row>
    <row r="87" spans="1:30" s="1" customFormat="1" ht="19.5" customHeight="1">
      <c r="A87" s="26">
        <v>55</v>
      </c>
      <c r="B87" s="26" t="str">
        <f t="shared" si="1"/>
        <v>15I1355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55" t="e">
        <f>IF(ISNA(VLOOKUP($B87,#REF!,AA$4,0))=FALSE,VLOOKUP($B87,#REF!,AA$4,0),"")</f>
        <v>#REF!</v>
      </c>
      <c r="AB87" s="156" t="e">
        <f>IF(ISNA(VLOOKUP($B87,#REF!,AB$4,0))=FALSE,VLOOKUP($B87,#REF!,AB$4,0),"")</f>
        <v>#REF!</v>
      </c>
      <c r="AC87" s="156" t="e">
        <f>IF(ISNA(VLOOKUP($B87,#REF!,AC$4,0))=FALSE,VLOOKUP($B87,#REF!,AC$4,0),"")</f>
        <v>#REF!</v>
      </c>
      <c r="AD87" s="157" t="e">
        <f>IF(ISNA(VLOOKUP($B87,#REF!,AD$4,0))=FALSE,VLOOKUP($B87,#REF!,AD$4,0),"")</f>
        <v>#REF!</v>
      </c>
    </row>
    <row r="88" spans="1:30" s="1" customFormat="1" ht="19.5" customHeight="1">
      <c r="A88" s="26">
        <v>56</v>
      </c>
      <c r="B88" s="26" t="str">
        <f t="shared" si="1"/>
        <v>15I1356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55" t="e">
        <f>IF(ISNA(VLOOKUP($B88,#REF!,AA$4,0))=FALSE,VLOOKUP($B88,#REF!,AA$4,0),"")</f>
        <v>#REF!</v>
      </c>
      <c r="AB88" s="156" t="e">
        <f>IF(ISNA(VLOOKUP($B88,#REF!,AB$4,0))=FALSE,VLOOKUP($B88,#REF!,AB$4,0),"")</f>
        <v>#REF!</v>
      </c>
      <c r="AC88" s="156" t="e">
        <f>IF(ISNA(VLOOKUP($B88,#REF!,AC$4,0))=FALSE,VLOOKUP($B88,#REF!,AC$4,0),"")</f>
        <v>#REF!</v>
      </c>
      <c r="AD88" s="157" t="e">
        <f>IF(ISNA(VLOOKUP($B88,#REF!,AD$4,0))=FALSE,VLOOKUP($B88,#REF!,AD$4,0),"")</f>
        <v>#REF!</v>
      </c>
    </row>
    <row r="89" spans="1:30" s="1" customFormat="1" ht="19.5" customHeight="1">
      <c r="A89" s="26">
        <v>57</v>
      </c>
      <c r="B89" s="26" t="str">
        <f t="shared" si="1"/>
        <v>15I1357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55" t="e">
        <f>IF(ISNA(VLOOKUP($B89,#REF!,AA$4,0))=FALSE,VLOOKUP($B89,#REF!,AA$4,0),"")</f>
        <v>#REF!</v>
      </c>
      <c r="AB89" s="156" t="e">
        <f>IF(ISNA(VLOOKUP($B89,#REF!,AB$4,0))=FALSE,VLOOKUP($B89,#REF!,AB$4,0),"")</f>
        <v>#REF!</v>
      </c>
      <c r="AC89" s="156" t="e">
        <f>IF(ISNA(VLOOKUP($B89,#REF!,AC$4,0))=FALSE,VLOOKUP($B89,#REF!,AC$4,0),"")</f>
        <v>#REF!</v>
      </c>
      <c r="AD89" s="157" t="e">
        <f>IF(ISNA(VLOOKUP($B89,#REF!,AD$4,0))=FALSE,VLOOKUP($B89,#REF!,AD$4,0),"")</f>
        <v>#REF!</v>
      </c>
    </row>
    <row r="90" spans="1:30" s="1" customFormat="1" ht="19.5" customHeight="1">
      <c r="A90" s="26">
        <v>58</v>
      </c>
      <c r="B90" s="26" t="str">
        <f t="shared" si="1"/>
        <v>15I1358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55" t="e">
        <f>IF(ISNA(VLOOKUP($B90,#REF!,AA$4,0))=FALSE,VLOOKUP($B90,#REF!,AA$4,0),"")</f>
        <v>#REF!</v>
      </c>
      <c r="AB90" s="156" t="e">
        <f>IF(ISNA(VLOOKUP($B90,#REF!,AB$4,0))=FALSE,VLOOKUP($B90,#REF!,AB$4,0),"")</f>
        <v>#REF!</v>
      </c>
      <c r="AC90" s="156" t="e">
        <f>IF(ISNA(VLOOKUP($B90,#REF!,AC$4,0))=FALSE,VLOOKUP($B90,#REF!,AC$4,0),"")</f>
        <v>#REF!</v>
      </c>
      <c r="AD90" s="157" t="e">
        <f>IF(ISNA(VLOOKUP($B90,#REF!,AD$4,0))=FALSE,VLOOKUP($B90,#REF!,AD$4,0),"")</f>
        <v>#REF!</v>
      </c>
    </row>
    <row r="91" spans="1:30" s="1" customFormat="1" ht="19.5" customHeight="1">
      <c r="A91" s="26">
        <v>59</v>
      </c>
      <c r="B91" s="26" t="str">
        <f t="shared" si="1"/>
        <v>15I1359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55" t="e">
        <f>IF(ISNA(VLOOKUP($B91,#REF!,AA$4,0))=FALSE,VLOOKUP($B91,#REF!,AA$4,0),"")</f>
        <v>#REF!</v>
      </c>
      <c r="AB91" s="156" t="e">
        <f>IF(ISNA(VLOOKUP($B91,#REF!,AB$4,0))=FALSE,VLOOKUP($B91,#REF!,AB$4,0),"")</f>
        <v>#REF!</v>
      </c>
      <c r="AC91" s="156" t="e">
        <f>IF(ISNA(VLOOKUP($B91,#REF!,AC$4,0))=FALSE,VLOOKUP($B91,#REF!,AC$4,0),"")</f>
        <v>#REF!</v>
      </c>
      <c r="AD91" s="157" t="e">
        <f>IF(ISNA(VLOOKUP($B91,#REF!,AD$4,0))=FALSE,VLOOKUP($B91,#REF!,AD$4,0),"")</f>
        <v>#REF!</v>
      </c>
    </row>
    <row r="92" spans="1:30" s="1" customFormat="1" ht="19.5" customHeight="1">
      <c r="A92" s="38">
        <v>60</v>
      </c>
      <c r="B92" s="38" t="str">
        <f t="shared" si="1"/>
        <v>15I1360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61" t="e">
        <f>IF(ISNA(VLOOKUP($B92,#REF!,AA$4,0))=FALSE,VLOOKUP($B92,#REF!,AA$4,0),"")</f>
        <v>#REF!</v>
      </c>
      <c r="AB92" s="162" t="e">
        <f>IF(ISNA(VLOOKUP($B92,#REF!,AB$4,0))=FALSE,VLOOKUP($B92,#REF!,AB$4,0),"")</f>
        <v>#REF!</v>
      </c>
      <c r="AC92" s="162" t="e">
        <f>IF(ISNA(VLOOKUP($B92,#REF!,AC$4,0))=FALSE,VLOOKUP($B92,#REF!,AC$4,0),"")</f>
        <v>#REF!</v>
      </c>
      <c r="AD92" s="163" t="e">
        <f>IF(ISNA(VLOOKUP($B92,#REF!,AD$4,0))=FALSE,VLOOKUP($B92,#REF!,AD$4,0),"")</f>
        <v>#REF!</v>
      </c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20" t="s">
        <v>30</v>
      </c>
      <c r="T93" s="120"/>
      <c r="U93" s="120"/>
      <c r="V93" s="120"/>
      <c r="W93" s="120"/>
      <c r="X93" s="120"/>
      <c r="Y93" s="120"/>
      <c r="Z93" s="120"/>
      <c r="AA93" s="120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20" t="s">
        <v>22</v>
      </c>
      <c r="L94" s="120"/>
      <c r="M94" s="120"/>
      <c r="N94" s="120"/>
      <c r="O94" s="120"/>
      <c r="P94" s="120"/>
      <c r="Q94" s="120"/>
      <c r="R94" s="120"/>
      <c r="T94" s="21"/>
      <c r="U94" s="21"/>
      <c r="V94" s="120" t="s">
        <v>23</v>
      </c>
      <c r="W94" s="120"/>
      <c r="X94" s="120"/>
      <c r="Y94" s="120"/>
      <c r="Z94" s="120"/>
      <c r="AA94" s="120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20" t="s">
        <v>24</v>
      </c>
      <c r="L95" s="120"/>
      <c r="M95" s="120"/>
      <c r="N95" s="120"/>
      <c r="O95" s="120"/>
      <c r="P95" s="120"/>
      <c r="Q95" s="120"/>
      <c r="R95" s="120"/>
      <c r="S95" s="30"/>
      <c r="T95" s="30"/>
      <c r="U95" s="30"/>
      <c r="V95" s="120" t="s">
        <v>24</v>
      </c>
      <c r="W95" s="120"/>
      <c r="X95" s="120"/>
      <c r="Y95" s="120"/>
      <c r="Z95" s="120"/>
      <c r="AA95" s="120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A98" s="52"/>
      <c r="B98" s="53"/>
      <c r="C98" s="53"/>
      <c r="D98" s="54"/>
      <c r="E98" s="54"/>
      <c r="F98" s="53"/>
      <c r="G98" s="53"/>
      <c r="H98" s="53"/>
    </row>
    <row r="99" spans="1:29" s="1" customFormat="1">
      <c r="A99" s="52"/>
      <c r="B99" s="53"/>
      <c r="C99" s="53"/>
      <c r="D99" s="54"/>
      <c r="E99" s="54"/>
      <c r="F99" s="53"/>
      <c r="G99" s="53"/>
      <c r="H99" s="53"/>
    </row>
    <row r="100" spans="1:29" s="1" customFormat="1">
      <c r="A100" s="53"/>
      <c r="B100" s="53"/>
      <c r="C100" s="53"/>
      <c r="D100" s="54"/>
      <c r="E100" s="54"/>
      <c r="F100" s="53"/>
      <c r="G100" s="53"/>
      <c r="H100" s="53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  <mergeCell ref="S7:V7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A20:AD20"/>
    <mergeCell ref="AA21:AD21"/>
    <mergeCell ref="AA22:AD22"/>
    <mergeCell ref="AA23:AD23"/>
    <mergeCell ref="S24:AA24"/>
    <mergeCell ref="K25:R25"/>
    <mergeCell ref="V25:AA25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41:AD41"/>
    <mergeCell ref="AA42:AD42"/>
    <mergeCell ref="AA43:AD43"/>
    <mergeCell ref="AA44:AD44"/>
    <mergeCell ref="AA45:AD45"/>
    <mergeCell ref="AA46:AD46"/>
    <mergeCell ref="S47:AA47"/>
    <mergeCell ref="K48:R48"/>
    <mergeCell ref="V48:AA48"/>
    <mergeCell ref="K49:R49"/>
    <mergeCell ref="V49:AA49"/>
    <mergeCell ref="AA55:AD55"/>
    <mergeCell ref="AA56:AD56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AA68:AD68"/>
    <mergeCell ref="AA69:AD69"/>
    <mergeCell ref="S70:AA70"/>
    <mergeCell ref="K71:R71"/>
    <mergeCell ref="V71:AA71"/>
    <mergeCell ref="K72:R72"/>
    <mergeCell ref="V72:AA72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</mergeCells>
  <conditionalFormatting sqref="AA1:AD1048576">
    <cfRule type="cellIs" dxfId="35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M115"/>
  <sheetViews>
    <sheetView workbookViewId="0">
      <pane ySplit="7" topLeftCell="A8" activePane="bottomLeft" state="frozen"/>
      <selection pane="bottomLeft" activeCell="Q12" sqref="Q12"/>
    </sheetView>
  </sheetViews>
  <sheetFormatPr defaultRowHeight="15"/>
  <cols>
    <col min="1" max="1" width="5.5703125" hidden="1" customWidth="1"/>
    <col min="2" max="2" width="3.85546875" customWidth="1"/>
    <col min="3" max="3" width="10" customWidth="1"/>
    <col min="4" max="4" width="21.28515625" customWidth="1"/>
    <col min="5" max="5" width="8.28515625" customWidth="1"/>
    <col min="6" max="6" width="13.42578125" customWidth="1"/>
    <col min="7" max="7" width="4.28515625" customWidth="1"/>
    <col min="8" max="8" width="11.42578125" customWidth="1"/>
    <col min="9" max="9" width="4.28515625" customWidth="1"/>
    <col min="10" max="10" width="12.42578125" customWidth="1"/>
    <col min="11" max="11" width="7.140625" customWidth="1"/>
    <col min="12" max="12" width="1.140625" customWidth="1"/>
    <col min="13" max="13" width="1.85546875" customWidth="1"/>
  </cols>
  <sheetData>
    <row r="1" spans="1:13" s="56" customFormat="1">
      <c r="C1" s="168" t="s">
        <v>60</v>
      </c>
      <c r="D1" s="168"/>
      <c r="E1" s="57"/>
      <c r="F1" s="168" t="s">
        <v>61</v>
      </c>
      <c r="G1" s="168"/>
      <c r="H1" s="168"/>
      <c r="I1" s="168"/>
      <c r="J1" s="168"/>
      <c r="K1" s="58" t="s">
        <v>77</v>
      </c>
    </row>
    <row r="2" spans="1:13" s="56" customFormat="1">
      <c r="C2" s="168" t="s">
        <v>62</v>
      </c>
      <c r="D2" s="168"/>
      <c r="E2" s="59" t="e">
        <f ca="1">[1]!ExtractElement(K1,1,"-")</f>
        <v>#NAME?</v>
      </c>
      <c r="F2" s="168" t="e">
        <f ca="1">"(KHÓA K17: "&amp;VLOOKUP($E$2&amp;"-"&amp;$C$3,#REF!,11,0)&amp;")"</f>
        <v>#NAME?</v>
      </c>
      <c r="G2" s="168"/>
      <c r="H2" s="168"/>
      <c r="I2" s="168"/>
      <c r="J2" s="168"/>
      <c r="K2" s="60" t="s">
        <v>63</v>
      </c>
      <c r="L2" s="61" t="s">
        <v>64</v>
      </c>
      <c r="M2" s="61">
        <v>2</v>
      </c>
    </row>
    <row r="3" spans="1:13" s="62" customFormat="1" ht="18.75" customHeight="1">
      <c r="C3" s="63" t="e">
        <f ca="1">[1]!ExtractElement(K1,2,"-")</f>
        <v>#NAME?</v>
      </c>
      <c r="D3" s="169" t="e">
        <f ca="1">"MÔN :"&amp;VLOOKUP($E$2&amp;"-"&amp;$C$3,#REF!,6,0) &amp;"* MÃ MÔN:ENG "&amp;VLOOKUP($E$2&amp;"-"&amp;$C$3,#REF!,5,0)</f>
        <v>#NAME?</v>
      </c>
      <c r="E3" s="169"/>
      <c r="F3" s="169"/>
      <c r="G3" s="169"/>
      <c r="H3" s="169"/>
      <c r="I3" s="169"/>
      <c r="J3" s="169"/>
      <c r="K3" s="60" t="s">
        <v>65</v>
      </c>
      <c r="L3" s="60" t="s">
        <v>64</v>
      </c>
      <c r="M3" s="60">
        <v>3</v>
      </c>
    </row>
    <row r="4" spans="1:13" s="62" customFormat="1" ht="18.75" customHeight="1">
      <c r="B4" s="170" t="e">
        <f ca="1">"Thời gian:" &amp;VLOOKUP($E$2&amp;"-"&amp;$C$3,#REF!,8,0)&amp;" - Ngày "&amp;TEXT(VLOOKUP($E$2&amp;"-"&amp;$C$3,#REF!,7,0),"dd/mm/yyyy")&amp;" - Phòng: "&amp;$E$2 &amp; " - cơ sở:  "&amp;VLOOKUP($E$2&amp;"-"&amp;$C$3,#REF!,9,0)</f>
        <v>#NAME?</v>
      </c>
      <c r="C4" s="170"/>
      <c r="D4" s="170"/>
      <c r="E4" s="170"/>
      <c r="F4" s="170"/>
      <c r="G4" s="170"/>
      <c r="H4" s="170"/>
      <c r="I4" s="170"/>
      <c r="J4" s="170"/>
      <c r="K4" s="60" t="s">
        <v>66</v>
      </c>
      <c r="L4" s="60" t="s">
        <v>64</v>
      </c>
      <c r="M4" s="60">
        <v>1</v>
      </c>
    </row>
    <row r="5" spans="1:13" ht="9" customHeight="1"/>
    <row r="6" spans="1:13" ht="15" customHeight="1">
      <c r="B6" s="164" t="s">
        <v>4</v>
      </c>
      <c r="C6" s="165" t="s">
        <v>67</v>
      </c>
      <c r="D6" s="166" t="s">
        <v>68</v>
      </c>
      <c r="E6" s="167" t="s">
        <v>10</v>
      </c>
      <c r="F6" s="165" t="s">
        <v>12</v>
      </c>
      <c r="G6" s="165" t="s">
        <v>69</v>
      </c>
      <c r="H6" s="165" t="s">
        <v>70</v>
      </c>
      <c r="I6" s="174" t="s">
        <v>59</v>
      </c>
      <c r="J6" s="174"/>
      <c r="K6" s="175" t="s">
        <v>71</v>
      </c>
      <c r="L6" s="176"/>
      <c r="M6" s="177"/>
    </row>
    <row r="7" spans="1:13" ht="27" customHeight="1">
      <c r="B7" s="164"/>
      <c r="C7" s="164"/>
      <c r="D7" s="166"/>
      <c r="E7" s="167"/>
      <c r="F7" s="164"/>
      <c r="G7" s="164"/>
      <c r="H7" s="164"/>
      <c r="I7" s="64" t="s">
        <v>72</v>
      </c>
      <c r="J7" s="64" t="s">
        <v>73</v>
      </c>
      <c r="K7" s="178"/>
      <c r="L7" s="179"/>
      <c r="M7" s="180"/>
    </row>
    <row r="8" spans="1:13" ht="20.100000000000001" customHeight="1">
      <c r="A8" t="e">
        <f ca="1">VLOOKUP($E$2&amp;"-"&amp;$C$3,#REF!,3,FALSE)</f>
        <v>#NAME?</v>
      </c>
      <c r="B8" s="65">
        <v>1</v>
      </c>
      <c r="C8" s="66" t="e">
        <f ca="1">IF($A8&gt;0,VLOOKUP($A8,#REF!,4),"")</f>
        <v>#NAME?</v>
      </c>
      <c r="D8" s="67" t="e">
        <f ca="1">IF($A8&gt;0,VLOOKUP($A8,#REF!,5),"")</f>
        <v>#NAME?</v>
      </c>
      <c r="E8" s="68" t="e">
        <f ca="1">IF($A8&gt;0,VLOOKUP($A8,#REF!,6),"")</f>
        <v>#NAME?</v>
      </c>
      <c r="F8" s="98" t="e">
        <f ca="1">IF($A8&gt;0,VLOOKUP($A8,#REF!,8),"")</f>
        <v>#NAME?</v>
      </c>
      <c r="G8" s="69"/>
      <c r="H8" s="70"/>
      <c r="I8" s="70"/>
      <c r="J8" s="70"/>
      <c r="K8" s="181" t="e">
        <f ca="1">IF($A8&gt;0,VLOOKUP($A8,#REF!,16,0),"")</f>
        <v>#NAME?</v>
      </c>
      <c r="L8" s="182"/>
      <c r="M8" s="183"/>
    </row>
    <row r="9" spans="1:13" ht="20.100000000000001" customHeight="1">
      <c r="A9" t="e">
        <f ca="1">IF(B9&gt;VLOOKUP($E$2&amp;"-"&amp;$C$3,#REF!,2,FALSE),0,A8+1)</f>
        <v>#NAME?</v>
      </c>
      <c r="B9" s="65">
        <f t="shared" ref="B9:B72" si="0">B8+1</f>
        <v>2</v>
      </c>
      <c r="C9" s="66" t="e">
        <f ca="1">IF($A9&gt;0,VLOOKUP($A9,#REF!,4),"")</f>
        <v>#NAME?</v>
      </c>
      <c r="D9" s="67" t="e">
        <f ca="1">IF($A9&gt;0,VLOOKUP($A9,#REF!,5),"")</f>
        <v>#NAME?</v>
      </c>
      <c r="E9" s="68" t="e">
        <f ca="1">IF($A9&gt;0,VLOOKUP($A9,#REF!,6),"")</f>
        <v>#NAME?</v>
      </c>
      <c r="F9" s="98" t="e">
        <f ca="1">IF($A9&gt;0,VLOOKUP($A9,#REF!,8),"")</f>
        <v>#NAME?</v>
      </c>
      <c r="G9" s="69"/>
      <c r="H9" s="70"/>
      <c r="I9" s="70"/>
      <c r="J9" s="70"/>
      <c r="K9" s="171" t="e">
        <f ca="1">IF($A9&gt;0,VLOOKUP($A9,#REF!,16,0),"")</f>
        <v>#NAME?</v>
      </c>
      <c r="L9" s="172"/>
      <c r="M9" s="173"/>
    </row>
    <row r="10" spans="1:13" ht="20.100000000000001" customHeight="1">
      <c r="A10" t="e">
        <f ca="1">IF(B10&gt;VLOOKUP($E$2&amp;"-"&amp;$C$3,#REF!,2,FALSE),0,A9+1)</f>
        <v>#NAME?</v>
      </c>
      <c r="B10" s="65">
        <f t="shared" si="0"/>
        <v>3</v>
      </c>
      <c r="C10" s="66" t="e">
        <f ca="1">IF($A10&gt;0,VLOOKUP($A10,#REF!,4),"")</f>
        <v>#NAME?</v>
      </c>
      <c r="D10" s="67" t="e">
        <f ca="1">IF($A10&gt;0,VLOOKUP($A10,#REF!,5),"")</f>
        <v>#NAME?</v>
      </c>
      <c r="E10" s="68" t="e">
        <f ca="1">IF($A10&gt;0,VLOOKUP($A10,#REF!,6),"")</f>
        <v>#NAME?</v>
      </c>
      <c r="F10" s="98" t="e">
        <f ca="1">IF($A10&gt;0,VLOOKUP($A10,#REF!,8),"")</f>
        <v>#NAME?</v>
      </c>
      <c r="G10" s="69"/>
      <c r="H10" s="70"/>
      <c r="I10" s="70"/>
      <c r="J10" s="70"/>
      <c r="K10" s="171" t="e">
        <f ca="1">IF($A10&gt;0,VLOOKUP($A10,#REF!,16,0),"")</f>
        <v>#NAME?</v>
      </c>
      <c r="L10" s="172"/>
      <c r="M10" s="173"/>
    </row>
    <row r="11" spans="1:13" ht="20.100000000000001" customHeight="1">
      <c r="A11" t="e">
        <f ca="1">IF(B11&gt;VLOOKUP($E$2&amp;"-"&amp;$C$3,#REF!,2,FALSE),0,A10+1)</f>
        <v>#NAME?</v>
      </c>
      <c r="B11" s="65">
        <f t="shared" si="0"/>
        <v>4</v>
      </c>
      <c r="C11" s="66" t="e">
        <f ca="1">IF($A11&gt;0,VLOOKUP($A11,#REF!,4),"")</f>
        <v>#NAME?</v>
      </c>
      <c r="D11" s="67" t="e">
        <f ca="1">IF($A11&gt;0,VLOOKUP($A11,#REF!,5),"")</f>
        <v>#NAME?</v>
      </c>
      <c r="E11" s="68" t="e">
        <f ca="1">IF($A11&gt;0,VLOOKUP($A11,#REF!,6),"")</f>
        <v>#NAME?</v>
      </c>
      <c r="F11" s="98" t="e">
        <f ca="1">IF($A11&gt;0,VLOOKUP($A11,#REF!,8),"")</f>
        <v>#NAME?</v>
      </c>
      <c r="G11" s="69"/>
      <c r="H11" s="70"/>
      <c r="I11" s="70"/>
      <c r="J11" s="70"/>
      <c r="K11" s="171" t="e">
        <f ca="1">IF($A11&gt;0,VLOOKUP($A11,#REF!,16,0),"")</f>
        <v>#NAME?</v>
      </c>
      <c r="L11" s="172"/>
      <c r="M11" s="173"/>
    </row>
    <row r="12" spans="1:13" ht="20.100000000000001" customHeight="1">
      <c r="A12" t="e">
        <f ca="1">IF(B12&gt;VLOOKUP($E$2&amp;"-"&amp;$C$3,#REF!,2,FALSE),0,A11+1)</f>
        <v>#NAME?</v>
      </c>
      <c r="B12" s="65">
        <f t="shared" si="0"/>
        <v>5</v>
      </c>
      <c r="C12" s="66" t="e">
        <f ca="1">IF($A12&gt;0,VLOOKUP($A12,#REF!,4),"")</f>
        <v>#NAME?</v>
      </c>
      <c r="D12" s="67" t="e">
        <f ca="1">IF($A12&gt;0,VLOOKUP($A12,#REF!,5),"")</f>
        <v>#NAME?</v>
      </c>
      <c r="E12" s="68" t="e">
        <f ca="1">IF($A12&gt;0,VLOOKUP($A12,#REF!,6),"")</f>
        <v>#NAME?</v>
      </c>
      <c r="F12" s="98" t="e">
        <f ca="1">IF($A12&gt;0,VLOOKUP($A12,#REF!,8),"")</f>
        <v>#NAME?</v>
      </c>
      <c r="G12" s="69"/>
      <c r="H12" s="70"/>
      <c r="I12" s="70"/>
      <c r="J12" s="70"/>
      <c r="K12" s="171" t="e">
        <f ca="1">IF($A12&gt;0,VLOOKUP($A12,#REF!,16,0),"")</f>
        <v>#NAME?</v>
      </c>
      <c r="L12" s="172"/>
      <c r="M12" s="173"/>
    </row>
    <row r="13" spans="1:13" ht="20.100000000000001" customHeight="1">
      <c r="A13" t="e">
        <f ca="1">IF(B13&gt;VLOOKUP($E$2&amp;"-"&amp;$C$3,#REF!,2,FALSE),0,A12+1)</f>
        <v>#NAME?</v>
      </c>
      <c r="B13" s="65">
        <f t="shared" si="0"/>
        <v>6</v>
      </c>
      <c r="C13" s="66" t="e">
        <f ca="1">IF($A13&gt;0,VLOOKUP($A13,#REF!,4),"")</f>
        <v>#NAME?</v>
      </c>
      <c r="D13" s="67" t="e">
        <f ca="1">IF($A13&gt;0,VLOOKUP($A13,#REF!,5),"")</f>
        <v>#NAME?</v>
      </c>
      <c r="E13" s="68" t="e">
        <f ca="1">IF($A13&gt;0,VLOOKUP($A13,#REF!,6),"")</f>
        <v>#NAME?</v>
      </c>
      <c r="F13" s="98" t="e">
        <f ca="1">IF($A13&gt;0,VLOOKUP($A13,#REF!,8),"")</f>
        <v>#NAME?</v>
      </c>
      <c r="G13" s="69"/>
      <c r="H13" s="70"/>
      <c r="I13" s="70"/>
      <c r="J13" s="70"/>
      <c r="K13" s="171" t="e">
        <f ca="1">IF($A13&gt;0,VLOOKUP($A13,#REF!,16,0),"")</f>
        <v>#NAME?</v>
      </c>
      <c r="L13" s="172"/>
      <c r="M13" s="173"/>
    </row>
    <row r="14" spans="1:13" ht="20.100000000000001" customHeight="1">
      <c r="A14" t="e">
        <f ca="1">IF(B14&gt;VLOOKUP($E$2&amp;"-"&amp;$C$3,#REF!,2,FALSE),0,A13+1)</f>
        <v>#NAME?</v>
      </c>
      <c r="B14" s="65">
        <f t="shared" si="0"/>
        <v>7</v>
      </c>
      <c r="C14" s="66" t="e">
        <f ca="1">IF($A14&gt;0,VLOOKUP($A14,#REF!,4),"")</f>
        <v>#NAME?</v>
      </c>
      <c r="D14" s="67" t="e">
        <f ca="1">IF($A14&gt;0,VLOOKUP($A14,#REF!,5),"")</f>
        <v>#NAME?</v>
      </c>
      <c r="E14" s="68" t="e">
        <f ca="1">IF($A14&gt;0,VLOOKUP($A14,#REF!,6),"")</f>
        <v>#NAME?</v>
      </c>
      <c r="F14" s="98" t="e">
        <f ca="1">IF($A14&gt;0,VLOOKUP($A14,#REF!,8),"")</f>
        <v>#NAME?</v>
      </c>
      <c r="G14" s="69"/>
      <c r="H14" s="70"/>
      <c r="I14" s="70"/>
      <c r="J14" s="70"/>
      <c r="K14" s="171" t="e">
        <f ca="1">IF($A14&gt;0,VLOOKUP($A14,#REF!,16,0),"")</f>
        <v>#NAME?</v>
      </c>
      <c r="L14" s="172"/>
      <c r="M14" s="173"/>
    </row>
    <row r="15" spans="1:13" ht="20.100000000000001" customHeight="1">
      <c r="A15" t="e">
        <f ca="1">IF(B15&gt;VLOOKUP($E$2&amp;"-"&amp;$C$3,#REF!,2,FALSE),0,A14+1)</f>
        <v>#NAME?</v>
      </c>
      <c r="B15" s="65">
        <f t="shared" si="0"/>
        <v>8</v>
      </c>
      <c r="C15" s="66" t="e">
        <f ca="1">IF($A15&gt;0,VLOOKUP($A15,#REF!,4),"")</f>
        <v>#NAME?</v>
      </c>
      <c r="D15" s="67" t="e">
        <f ca="1">IF($A15&gt;0,VLOOKUP($A15,#REF!,5),"")</f>
        <v>#NAME?</v>
      </c>
      <c r="E15" s="68" t="e">
        <f ca="1">IF($A15&gt;0,VLOOKUP($A15,#REF!,6),"")</f>
        <v>#NAME?</v>
      </c>
      <c r="F15" s="98" t="e">
        <f ca="1">IF($A15&gt;0,VLOOKUP($A15,#REF!,8),"")</f>
        <v>#NAME?</v>
      </c>
      <c r="G15" s="69"/>
      <c r="H15" s="70"/>
      <c r="I15" s="70"/>
      <c r="J15" s="70"/>
      <c r="K15" s="171" t="e">
        <f ca="1">IF($A15&gt;0,VLOOKUP($A15,#REF!,16,0),"")</f>
        <v>#NAME?</v>
      </c>
      <c r="L15" s="172"/>
      <c r="M15" s="173"/>
    </row>
    <row r="16" spans="1:13" ht="20.100000000000001" customHeight="1">
      <c r="A16" t="e">
        <f ca="1">IF(B16&gt;VLOOKUP($E$2&amp;"-"&amp;$C$3,#REF!,2,FALSE),0,A15+1)</f>
        <v>#NAME?</v>
      </c>
      <c r="B16" s="65">
        <f t="shared" si="0"/>
        <v>9</v>
      </c>
      <c r="C16" s="66" t="e">
        <f ca="1">IF($A16&gt;0,VLOOKUP($A16,#REF!,4),"")</f>
        <v>#NAME?</v>
      </c>
      <c r="D16" s="67" t="e">
        <f ca="1">IF($A16&gt;0,VLOOKUP($A16,#REF!,5),"")</f>
        <v>#NAME?</v>
      </c>
      <c r="E16" s="68" t="e">
        <f ca="1">IF($A16&gt;0,VLOOKUP($A16,#REF!,6),"")</f>
        <v>#NAME?</v>
      </c>
      <c r="F16" s="98" t="e">
        <f ca="1">IF($A16&gt;0,VLOOKUP($A16,#REF!,8),"")</f>
        <v>#NAME?</v>
      </c>
      <c r="G16" s="69"/>
      <c r="H16" s="70"/>
      <c r="I16" s="70"/>
      <c r="J16" s="70"/>
      <c r="K16" s="171" t="e">
        <f ca="1">IF($A16&gt;0,VLOOKUP($A16,#REF!,16,0),"")</f>
        <v>#NAME?</v>
      </c>
      <c r="L16" s="172"/>
      <c r="M16" s="173"/>
    </row>
    <row r="17" spans="1:13" ht="20.100000000000001" customHeight="1">
      <c r="A17" t="e">
        <f ca="1">IF(B17&gt;VLOOKUP($E$2&amp;"-"&amp;$C$3,#REF!,2,FALSE),0,A16+1)</f>
        <v>#NAME?</v>
      </c>
      <c r="B17" s="65">
        <f t="shared" si="0"/>
        <v>10</v>
      </c>
      <c r="C17" s="66" t="e">
        <f ca="1">IF($A17&gt;0,VLOOKUP($A17,#REF!,4),"")</f>
        <v>#NAME?</v>
      </c>
      <c r="D17" s="67" t="e">
        <f ca="1">IF($A17&gt;0,VLOOKUP($A17,#REF!,5),"")</f>
        <v>#NAME?</v>
      </c>
      <c r="E17" s="68" t="e">
        <f ca="1">IF($A17&gt;0,VLOOKUP($A17,#REF!,6),"")</f>
        <v>#NAME?</v>
      </c>
      <c r="F17" s="98" t="e">
        <f ca="1">IF($A17&gt;0,VLOOKUP($A17,#REF!,8),"")</f>
        <v>#NAME?</v>
      </c>
      <c r="G17" s="69"/>
      <c r="H17" s="70"/>
      <c r="I17" s="70"/>
      <c r="J17" s="70"/>
      <c r="K17" s="171" t="e">
        <f ca="1">IF($A17&gt;0,VLOOKUP($A17,#REF!,16,0),"")</f>
        <v>#NAME?</v>
      </c>
      <c r="L17" s="172"/>
      <c r="M17" s="173"/>
    </row>
    <row r="18" spans="1:13" ht="20.100000000000001" customHeight="1">
      <c r="A18" t="e">
        <f ca="1">IF(B18&gt;VLOOKUP($E$2&amp;"-"&amp;$C$3,#REF!,2,FALSE),0,A17+1)</f>
        <v>#NAME?</v>
      </c>
      <c r="B18" s="65">
        <f t="shared" si="0"/>
        <v>11</v>
      </c>
      <c r="C18" s="66" t="e">
        <f ca="1">IF($A18&gt;0,VLOOKUP($A18,#REF!,4),"")</f>
        <v>#NAME?</v>
      </c>
      <c r="D18" s="67" t="e">
        <f ca="1">IF($A18&gt;0,VLOOKUP($A18,#REF!,5),"")</f>
        <v>#NAME?</v>
      </c>
      <c r="E18" s="68" t="e">
        <f ca="1">IF($A18&gt;0,VLOOKUP($A18,#REF!,6),"")</f>
        <v>#NAME?</v>
      </c>
      <c r="F18" s="98" t="e">
        <f ca="1">IF($A18&gt;0,VLOOKUP($A18,#REF!,8),"")</f>
        <v>#NAME?</v>
      </c>
      <c r="G18" s="69"/>
      <c r="H18" s="70"/>
      <c r="I18" s="70"/>
      <c r="J18" s="70"/>
      <c r="K18" s="171" t="e">
        <f ca="1">IF($A18&gt;0,VLOOKUP($A18,#REF!,16,0),"")</f>
        <v>#NAME?</v>
      </c>
      <c r="L18" s="172"/>
      <c r="M18" s="173"/>
    </row>
    <row r="19" spans="1:13" ht="20.100000000000001" customHeight="1">
      <c r="A19" t="e">
        <f ca="1">IF(B19&gt;VLOOKUP($E$2&amp;"-"&amp;$C$3,#REF!,2,FALSE),0,A18+1)</f>
        <v>#NAME?</v>
      </c>
      <c r="B19" s="65">
        <f t="shared" si="0"/>
        <v>12</v>
      </c>
      <c r="C19" s="66" t="e">
        <f ca="1">IF($A19&gt;0,VLOOKUP($A19,#REF!,4),"")</f>
        <v>#NAME?</v>
      </c>
      <c r="D19" s="67" t="e">
        <f ca="1">IF($A19&gt;0,VLOOKUP($A19,#REF!,5),"")</f>
        <v>#NAME?</v>
      </c>
      <c r="E19" s="68" t="e">
        <f ca="1">IF($A19&gt;0,VLOOKUP($A19,#REF!,6),"")</f>
        <v>#NAME?</v>
      </c>
      <c r="F19" s="98" t="e">
        <f ca="1">IF($A19&gt;0,VLOOKUP($A19,#REF!,8),"")</f>
        <v>#NAME?</v>
      </c>
      <c r="G19" s="69"/>
      <c r="H19" s="70"/>
      <c r="I19" s="70"/>
      <c r="J19" s="70"/>
      <c r="K19" s="171" t="e">
        <f ca="1">IF($A19&gt;0,VLOOKUP($A19,#REF!,16,0),"")</f>
        <v>#NAME?</v>
      </c>
      <c r="L19" s="172"/>
      <c r="M19" s="173"/>
    </row>
    <row r="20" spans="1:13" ht="20.100000000000001" customHeight="1">
      <c r="A20" t="e">
        <f ca="1">IF(B20&gt;VLOOKUP($E$2&amp;"-"&amp;$C$3,#REF!,2,FALSE),0,A19+1)</f>
        <v>#NAME?</v>
      </c>
      <c r="B20" s="65">
        <f t="shared" si="0"/>
        <v>13</v>
      </c>
      <c r="C20" s="66" t="e">
        <f ca="1">IF($A20&gt;0,VLOOKUP($A20,#REF!,4),"")</f>
        <v>#NAME?</v>
      </c>
      <c r="D20" s="67" t="e">
        <f ca="1">IF($A20&gt;0,VLOOKUP($A20,#REF!,5),"")</f>
        <v>#NAME?</v>
      </c>
      <c r="E20" s="68" t="e">
        <f ca="1">IF($A20&gt;0,VLOOKUP($A20,#REF!,6),"")</f>
        <v>#NAME?</v>
      </c>
      <c r="F20" s="98" t="e">
        <f ca="1">IF($A20&gt;0,VLOOKUP($A20,#REF!,8),"")</f>
        <v>#NAME?</v>
      </c>
      <c r="G20" s="69"/>
      <c r="H20" s="70"/>
      <c r="I20" s="70"/>
      <c r="J20" s="70"/>
      <c r="K20" s="171" t="e">
        <f ca="1">IF($A20&gt;0,VLOOKUP($A20,#REF!,16,0),"")</f>
        <v>#NAME?</v>
      </c>
      <c r="L20" s="172"/>
      <c r="M20" s="173"/>
    </row>
    <row r="21" spans="1:13" ht="20.100000000000001" customHeight="1">
      <c r="A21" t="e">
        <f ca="1">IF(B21&gt;VLOOKUP($E$2&amp;"-"&amp;$C$3,#REF!,2,FALSE),0,A20+1)</f>
        <v>#NAME?</v>
      </c>
      <c r="B21" s="65">
        <f t="shared" si="0"/>
        <v>14</v>
      </c>
      <c r="C21" s="66" t="e">
        <f ca="1">IF($A21&gt;0,VLOOKUP($A21,#REF!,4),"")</f>
        <v>#NAME?</v>
      </c>
      <c r="D21" s="67" t="e">
        <f ca="1">IF($A21&gt;0,VLOOKUP($A21,#REF!,5),"")</f>
        <v>#NAME?</v>
      </c>
      <c r="E21" s="68" t="e">
        <f ca="1">IF($A21&gt;0,VLOOKUP($A21,#REF!,6),"")</f>
        <v>#NAME?</v>
      </c>
      <c r="F21" s="98" t="e">
        <f ca="1">IF($A21&gt;0,VLOOKUP($A21,#REF!,8),"")</f>
        <v>#NAME?</v>
      </c>
      <c r="G21" s="69"/>
      <c r="H21" s="70"/>
      <c r="I21" s="70"/>
      <c r="J21" s="70"/>
      <c r="K21" s="171" t="e">
        <f ca="1">IF($A21&gt;0,VLOOKUP($A21,#REF!,16,0),"")</f>
        <v>#NAME?</v>
      </c>
      <c r="L21" s="172"/>
      <c r="M21" s="173"/>
    </row>
    <row r="22" spans="1:13" ht="20.100000000000001" customHeight="1">
      <c r="A22" t="e">
        <f ca="1">IF(B22&gt;VLOOKUP($E$2&amp;"-"&amp;$C$3,#REF!,2,FALSE),0,A21+1)</f>
        <v>#NAME?</v>
      </c>
      <c r="B22" s="65">
        <f t="shared" si="0"/>
        <v>15</v>
      </c>
      <c r="C22" s="66" t="e">
        <f ca="1">IF($A22&gt;0,VLOOKUP($A22,#REF!,4),"")</f>
        <v>#NAME?</v>
      </c>
      <c r="D22" s="67" t="e">
        <f ca="1">IF($A22&gt;0,VLOOKUP($A22,#REF!,5),"")</f>
        <v>#NAME?</v>
      </c>
      <c r="E22" s="68" t="e">
        <f ca="1">IF($A22&gt;0,VLOOKUP($A22,#REF!,6),"")</f>
        <v>#NAME?</v>
      </c>
      <c r="F22" s="98" t="e">
        <f ca="1">IF($A22&gt;0,VLOOKUP($A22,#REF!,8),"")</f>
        <v>#NAME?</v>
      </c>
      <c r="G22" s="69"/>
      <c r="H22" s="70"/>
      <c r="I22" s="70"/>
      <c r="J22" s="70"/>
      <c r="K22" s="171" t="e">
        <f ca="1">IF($A22&gt;0,VLOOKUP($A22,#REF!,16,0),"")</f>
        <v>#NAME?</v>
      </c>
      <c r="L22" s="172"/>
      <c r="M22" s="173"/>
    </row>
    <row r="23" spans="1:13" ht="20.100000000000001" customHeight="1">
      <c r="A23" t="e">
        <f ca="1">IF(B23&gt;VLOOKUP($E$2&amp;"-"&amp;$C$3,#REF!,2,FALSE),0,A22+1)</f>
        <v>#NAME?</v>
      </c>
      <c r="B23" s="65">
        <f t="shared" si="0"/>
        <v>16</v>
      </c>
      <c r="C23" s="66" t="e">
        <f ca="1">IF($A23&gt;0,VLOOKUP($A23,#REF!,4),"")</f>
        <v>#NAME?</v>
      </c>
      <c r="D23" s="67" t="e">
        <f ca="1">IF($A23&gt;0,VLOOKUP($A23,#REF!,5),"")</f>
        <v>#NAME?</v>
      </c>
      <c r="E23" s="68" t="e">
        <f ca="1">IF($A23&gt;0,VLOOKUP($A23,#REF!,6),"")</f>
        <v>#NAME?</v>
      </c>
      <c r="F23" s="98" t="e">
        <f ca="1">IF($A23&gt;0,VLOOKUP($A23,#REF!,8),"")</f>
        <v>#NAME?</v>
      </c>
      <c r="G23" s="69"/>
      <c r="H23" s="70"/>
      <c r="I23" s="70"/>
      <c r="J23" s="70"/>
      <c r="K23" s="171" t="e">
        <f ca="1">IF($A23&gt;0,VLOOKUP($A23,#REF!,16,0),"")</f>
        <v>#NAME?</v>
      </c>
      <c r="L23" s="172"/>
      <c r="M23" s="173"/>
    </row>
    <row r="24" spans="1:13" ht="20.100000000000001" customHeight="1">
      <c r="A24" t="e">
        <f ca="1">IF(B24&gt;VLOOKUP($E$2&amp;"-"&amp;$C$3,#REF!,2,FALSE),0,A23+1)</f>
        <v>#NAME?</v>
      </c>
      <c r="B24" s="65">
        <f t="shared" si="0"/>
        <v>17</v>
      </c>
      <c r="C24" s="66" t="e">
        <f ca="1">IF($A24&gt;0,VLOOKUP($A24,#REF!,4),"")</f>
        <v>#NAME?</v>
      </c>
      <c r="D24" s="67" t="e">
        <f ca="1">IF($A24&gt;0,VLOOKUP($A24,#REF!,5),"")</f>
        <v>#NAME?</v>
      </c>
      <c r="E24" s="68" t="e">
        <f ca="1">IF($A24&gt;0,VLOOKUP($A24,#REF!,6),"")</f>
        <v>#NAME?</v>
      </c>
      <c r="F24" s="98" t="e">
        <f ca="1">IF($A24&gt;0,VLOOKUP($A24,#REF!,8),"")</f>
        <v>#NAME?</v>
      </c>
      <c r="G24" s="69"/>
      <c r="H24" s="70"/>
      <c r="I24" s="70"/>
      <c r="J24" s="70"/>
      <c r="K24" s="171" t="e">
        <f ca="1">IF($A24&gt;0,VLOOKUP($A24,#REF!,16,0),"")</f>
        <v>#NAME?</v>
      </c>
      <c r="L24" s="172"/>
      <c r="M24" s="173"/>
    </row>
    <row r="25" spans="1:13" ht="20.100000000000001" customHeight="1">
      <c r="A25" t="e">
        <f ca="1">IF(B25&gt;VLOOKUP($E$2&amp;"-"&amp;$C$3,#REF!,2,FALSE),0,A24+1)</f>
        <v>#NAME?</v>
      </c>
      <c r="B25" s="65">
        <f t="shared" si="0"/>
        <v>18</v>
      </c>
      <c r="C25" s="66" t="e">
        <f ca="1">IF($A25&gt;0,VLOOKUP($A25,#REF!,4),"")</f>
        <v>#NAME?</v>
      </c>
      <c r="D25" s="67" t="e">
        <f ca="1">IF($A25&gt;0,VLOOKUP($A25,#REF!,5),"")</f>
        <v>#NAME?</v>
      </c>
      <c r="E25" s="68" t="e">
        <f ca="1">IF($A25&gt;0,VLOOKUP($A25,#REF!,6),"")</f>
        <v>#NAME?</v>
      </c>
      <c r="F25" s="98" t="e">
        <f ca="1">IF($A25&gt;0,VLOOKUP($A25,#REF!,8),"")</f>
        <v>#NAME?</v>
      </c>
      <c r="G25" s="69"/>
      <c r="H25" s="70"/>
      <c r="I25" s="70"/>
      <c r="J25" s="70"/>
      <c r="K25" s="171" t="e">
        <f ca="1">IF($A25&gt;0,VLOOKUP($A25,#REF!,16,0),"")</f>
        <v>#NAME?</v>
      </c>
      <c r="L25" s="172"/>
      <c r="M25" s="173"/>
    </row>
    <row r="26" spans="1:13" ht="20.100000000000001" customHeight="1">
      <c r="A26" t="e">
        <f ca="1">IF(B26&gt;VLOOKUP($E$2&amp;"-"&amp;$C$3,#REF!,2,FALSE),0,A25+1)</f>
        <v>#NAME?</v>
      </c>
      <c r="B26" s="65">
        <f t="shared" si="0"/>
        <v>19</v>
      </c>
      <c r="C26" s="66" t="e">
        <f ca="1">IF($A26&gt;0,VLOOKUP($A26,#REF!,4),"")</f>
        <v>#NAME?</v>
      </c>
      <c r="D26" s="67" t="e">
        <f ca="1">IF($A26&gt;0,VLOOKUP($A26,#REF!,5),"")</f>
        <v>#NAME?</v>
      </c>
      <c r="E26" s="68" t="e">
        <f ca="1">IF($A26&gt;0,VLOOKUP($A26,#REF!,6),"")</f>
        <v>#NAME?</v>
      </c>
      <c r="F26" s="98" t="e">
        <f ca="1">IF($A26&gt;0,VLOOKUP($A26,#REF!,8),"")</f>
        <v>#NAME?</v>
      </c>
      <c r="G26" s="69"/>
      <c r="H26" s="70"/>
      <c r="I26" s="70"/>
      <c r="J26" s="70"/>
      <c r="K26" s="171" t="e">
        <f ca="1">IF($A26&gt;0,VLOOKUP($A26,#REF!,16,0),"")</f>
        <v>#NAME?</v>
      </c>
      <c r="L26" s="172"/>
      <c r="M26" s="173"/>
    </row>
    <row r="27" spans="1:13" ht="20.100000000000001" customHeight="1">
      <c r="A27" t="e">
        <f ca="1">IF(B27&gt;VLOOKUP($E$2&amp;"-"&amp;$C$3,#REF!,2,FALSE),0,A26+1)</f>
        <v>#NAME?</v>
      </c>
      <c r="B27" s="65">
        <f t="shared" si="0"/>
        <v>20</v>
      </c>
      <c r="C27" s="66" t="e">
        <f ca="1">IF($A27&gt;0,VLOOKUP($A27,#REF!,4),"")</f>
        <v>#NAME?</v>
      </c>
      <c r="D27" s="67" t="e">
        <f ca="1">IF($A27&gt;0,VLOOKUP($A27,#REF!,5),"")</f>
        <v>#NAME?</v>
      </c>
      <c r="E27" s="68" t="e">
        <f ca="1">IF($A27&gt;0,VLOOKUP($A27,#REF!,6),"")</f>
        <v>#NAME?</v>
      </c>
      <c r="F27" s="98" t="e">
        <f ca="1">IF($A27&gt;0,VLOOKUP($A27,#REF!,8),"")</f>
        <v>#NAME?</v>
      </c>
      <c r="G27" s="69"/>
      <c r="H27" s="70"/>
      <c r="I27" s="70"/>
      <c r="J27" s="70"/>
      <c r="K27" s="171" t="e">
        <f ca="1">IF($A27&gt;0,VLOOKUP($A27,#REF!,16,0),"")</f>
        <v>#NAME?</v>
      </c>
      <c r="L27" s="172"/>
      <c r="M27" s="173"/>
    </row>
    <row r="28" spans="1:13" ht="20.100000000000001" customHeight="1">
      <c r="A28" t="e">
        <f ca="1">IF(B28&gt;VLOOKUP($E$2&amp;"-"&amp;$C$3,#REF!,2,FALSE),0,A27+1)</f>
        <v>#NAME?</v>
      </c>
      <c r="B28" s="65">
        <f t="shared" si="0"/>
        <v>21</v>
      </c>
      <c r="C28" s="66" t="e">
        <f ca="1">IF($A28&gt;0,VLOOKUP($A28,#REF!,4),"")</f>
        <v>#NAME?</v>
      </c>
      <c r="D28" s="67" t="e">
        <f ca="1">IF($A28&gt;0,VLOOKUP($A28,#REF!,5),"")</f>
        <v>#NAME?</v>
      </c>
      <c r="E28" s="68" t="e">
        <f ca="1">IF($A28&gt;0,VLOOKUP($A28,#REF!,6),"")</f>
        <v>#NAME?</v>
      </c>
      <c r="F28" s="98" t="e">
        <f ca="1">IF($A28&gt;0,VLOOKUP($A28,#REF!,8),"")</f>
        <v>#NAME?</v>
      </c>
      <c r="G28" s="69"/>
      <c r="H28" s="70"/>
      <c r="I28" s="70"/>
      <c r="J28" s="70"/>
      <c r="K28" s="171" t="e">
        <f ca="1">IF($A28&gt;0,VLOOKUP($A28,#REF!,16,0),"")</f>
        <v>#NAME?</v>
      </c>
      <c r="L28" s="172"/>
      <c r="M28" s="173"/>
    </row>
    <row r="29" spans="1:13" ht="20.100000000000001" customHeight="1">
      <c r="A29" t="e">
        <f ca="1">IF(B29&gt;VLOOKUP($E$2&amp;"-"&amp;$C$3,#REF!,2,FALSE),0,A28+1)</f>
        <v>#NAME?</v>
      </c>
      <c r="B29" s="65">
        <f t="shared" si="0"/>
        <v>22</v>
      </c>
      <c r="C29" s="66" t="e">
        <f ca="1">IF($A29&gt;0,VLOOKUP($A29,#REF!,4),"")</f>
        <v>#NAME?</v>
      </c>
      <c r="D29" s="67" t="e">
        <f ca="1">IF($A29&gt;0,VLOOKUP($A29,#REF!,5),"")</f>
        <v>#NAME?</v>
      </c>
      <c r="E29" s="68" t="e">
        <f ca="1">IF($A29&gt;0,VLOOKUP($A29,#REF!,6),"")</f>
        <v>#NAME?</v>
      </c>
      <c r="F29" s="98" t="e">
        <f ca="1">IF($A29&gt;0,VLOOKUP($A29,#REF!,8),"")</f>
        <v>#NAME?</v>
      </c>
      <c r="G29" s="69"/>
      <c r="H29" s="70"/>
      <c r="I29" s="70"/>
      <c r="J29" s="70"/>
      <c r="K29" s="171" t="e">
        <f ca="1">IF($A29&gt;0,VLOOKUP($A29,#REF!,16,0),"")</f>
        <v>#NAME?</v>
      </c>
      <c r="L29" s="172"/>
      <c r="M29" s="173"/>
    </row>
    <row r="30" spans="1:13" ht="20.100000000000001" customHeight="1">
      <c r="A30" t="e">
        <f ca="1">IF(B30&gt;VLOOKUP($E$2&amp;"-"&amp;$C$3,#REF!,2,FALSE),0,A29+1)</f>
        <v>#NAME?</v>
      </c>
      <c r="B30" s="65">
        <f t="shared" si="0"/>
        <v>23</v>
      </c>
      <c r="C30" s="66" t="e">
        <f ca="1">IF($A30&gt;0,VLOOKUP($A30,#REF!,4),"")</f>
        <v>#NAME?</v>
      </c>
      <c r="D30" s="67" t="e">
        <f ca="1">IF($A30&gt;0,VLOOKUP($A30,#REF!,5),"")</f>
        <v>#NAME?</v>
      </c>
      <c r="E30" s="68" t="e">
        <f ca="1">IF($A30&gt;0,VLOOKUP($A30,#REF!,6),"")</f>
        <v>#NAME?</v>
      </c>
      <c r="F30" s="98" t="e">
        <f ca="1">IF($A30&gt;0,VLOOKUP($A30,#REF!,8),"")</f>
        <v>#NAME?</v>
      </c>
      <c r="G30" s="69"/>
      <c r="H30" s="70"/>
      <c r="I30" s="70"/>
      <c r="J30" s="70"/>
      <c r="K30" s="171" t="e">
        <f ca="1">IF($A30&gt;0,VLOOKUP($A30,#REF!,16,0),"")</f>
        <v>#NAME?</v>
      </c>
      <c r="L30" s="172"/>
      <c r="M30" s="173"/>
    </row>
    <row r="31" spans="1:13" ht="20.100000000000001" customHeight="1">
      <c r="A31" t="e">
        <f ca="1">IF(B31&gt;VLOOKUP($E$2&amp;"-"&amp;$C$3,#REF!,2,FALSE),0,A30+1)</f>
        <v>#NAME?</v>
      </c>
      <c r="B31" s="65">
        <f t="shared" si="0"/>
        <v>24</v>
      </c>
      <c r="C31" s="66" t="e">
        <f ca="1">IF($A31&gt;0,VLOOKUP($A31,#REF!,4),"")</f>
        <v>#NAME?</v>
      </c>
      <c r="D31" s="67" t="e">
        <f ca="1">IF($A31&gt;0,VLOOKUP($A31,#REF!,5),"")</f>
        <v>#NAME?</v>
      </c>
      <c r="E31" s="68" t="e">
        <f ca="1">IF($A31&gt;0,VLOOKUP($A31,#REF!,6),"")</f>
        <v>#NAME?</v>
      </c>
      <c r="F31" s="98" t="e">
        <f ca="1">IF($A31&gt;0,VLOOKUP($A31,#REF!,8),"")</f>
        <v>#NAME?</v>
      </c>
      <c r="G31" s="69"/>
      <c r="H31" s="70"/>
      <c r="I31" s="70"/>
      <c r="J31" s="70"/>
      <c r="K31" s="171" t="e">
        <f ca="1">IF($A31&gt;0,VLOOKUP($A31,#REF!,16,0),"")</f>
        <v>#NAME?</v>
      </c>
      <c r="L31" s="172"/>
      <c r="M31" s="173"/>
    </row>
    <row r="32" spans="1:13" ht="20.100000000000001" customHeight="1">
      <c r="A32" t="e">
        <f ca="1">IF(B32&gt;VLOOKUP($E$2&amp;"-"&amp;$C$3,#REF!,2,FALSE),0,A31+1)</f>
        <v>#NAME?</v>
      </c>
      <c r="B32" s="65">
        <f t="shared" si="0"/>
        <v>25</v>
      </c>
      <c r="C32" s="66" t="e">
        <f ca="1">IF($A32&gt;0,VLOOKUP($A32,#REF!,4),"")</f>
        <v>#NAME?</v>
      </c>
      <c r="D32" s="67" t="e">
        <f ca="1">IF($A32&gt;0,VLOOKUP($A32,#REF!,5),"")</f>
        <v>#NAME?</v>
      </c>
      <c r="E32" s="68" t="e">
        <f ca="1">IF($A32&gt;0,VLOOKUP($A32,#REF!,6),"")</f>
        <v>#NAME?</v>
      </c>
      <c r="F32" s="98" t="e">
        <f ca="1">IF($A32&gt;0,VLOOKUP($A32,#REF!,8),"")</f>
        <v>#NAME?</v>
      </c>
      <c r="G32" s="69"/>
      <c r="H32" s="70"/>
      <c r="I32" s="70"/>
      <c r="J32" s="70"/>
      <c r="K32" s="171" t="e">
        <f ca="1">IF($A32&gt;0,VLOOKUP($A32,#REF!,16,0),"")</f>
        <v>#NAME?</v>
      </c>
      <c r="L32" s="172"/>
      <c r="M32" s="173"/>
    </row>
    <row r="33" spans="1:13" ht="20.100000000000001" customHeight="1">
      <c r="A33" t="e">
        <f ca="1">IF(B33&gt;VLOOKUP($E$2&amp;"-"&amp;$C$3,#REF!,2,FALSE),0,A32+1)</f>
        <v>#NAME?</v>
      </c>
      <c r="B33" s="65">
        <f t="shared" si="0"/>
        <v>26</v>
      </c>
      <c r="C33" s="66" t="e">
        <f ca="1">IF($A33&gt;0,VLOOKUP($A33,#REF!,4),"")</f>
        <v>#NAME?</v>
      </c>
      <c r="D33" s="67" t="e">
        <f ca="1">IF($A33&gt;0,VLOOKUP($A33,#REF!,5),"")</f>
        <v>#NAME?</v>
      </c>
      <c r="E33" s="68" t="e">
        <f ca="1">IF($A33&gt;0,VLOOKUP($A33,#REF!,6),"")</f>
        <v>#NAME?</v>
      </c>
      <c r="F33" s="98" t="e">
        <f ca="1">IF($A33&gt;0,VLOOKUP($A33,#REF!,8),"")</f>
        <v>#NAME?</v>
      </c>
      <c r="G33" s="69"/>
      <c r="H33" s="70"/>
      <c r="I33" s="70"/>
      <c r="J33" s="70"/>
      <c r="K33" s="171" t="e">
        <f ca="1">IF($A33&gt;0,VLOOKUP($A33,#REF!,16,0),"")</f>
        <v>#NAME?</v>
      </c>
      <c r="L33" s="172"/>
      <c r="M33" s="173"/>
    </row>
    <row r="34" spans="1:13" ht="20.100000000000001" customHeight="1">
      <c r="A34" t="e">
        <f ca="1">IF(B34&gt;VLOOKUP($E$2&amp;"-"&amp;$C$3,#REF!,2,FALSE),0,A33+1)</f>
        <v>#NAME?</v>
      </c>
      <c r="B34" s="65">
        <f t="shared" si="0"/>
        <v>27</v>
      </c>
      <c r="C34" s="66" t="e">
        <f ca="1">IF($A34&gt;0,VLOOKUP($A34,#REF!,4),"")</f>
        <v>#NAME?</v>
      </c>
      <c r="D34" s="67" t="e">
        <f ca="1">IF($A34&gt;0,VLOOKUP($A34,#REF!,5),"")</f>
        <v>#NAME?</v>
      </c>
      <c r="E34" s="68" t="e">
        <f ca="1">IF($A34&gt;0,VLOOKUP($A34,#REF!,6),"")</f>
        <v>#NAME?</v>
      </c>
      <c r="F34" s="98" t="e">
        <f ca="1">IF($A34&gt;0,VLOOKUP($A34,#REF!,8),"")</f>
        <v>#NAME?</v>
      </c>
      <c r="G34" s="69"/>
      <c r="H34" s="70"/>
      <c r="I34" s="70"/>
      <c r="J34" s="70"/>
      <c r="K34" s="171" t="e">
        <f ca="1">IF($A34&gt;0,VLOOKUP($A34,#REF!,16,0),"")</f>
        <v>#NAME?</v>
      </c>
      <c r="L34" s="172"/>
      <c r="M34" s="173"/>
    </row>
    <row r="35" spans="1:13" ht="20.100000000000001" customHeight="1">
      <c r="A35" t="e">
        <f ca="1">IF(B35&gt;VLOOKUP($E$2&amp;"-"&amp;$C$3,#REF!,2,FALSE),0,A34+1)</f>
        <v>#NAME?</v>
      </c>
      <c r="B35" s="65">
        <f t="shared" si="0"/>
        <v>28</v>
      </c>
      <c r="C35" s="66" t="e">
        <f ca="1">IF($A35&gt;0,VLOOKUP($A35,#REF!,4),"")</f>
        <v>#NAME?</v>
      </c>
      <c r="D35" s="67" t="e">
        <f ca="1">IF($A35&gt;0,VLOOKUP($A35,#REF!,5),"")</f>
        <v>#NAME?</v>
      </c>
      <c r="E35" s="68" t="e">
        <f ca="1">IF($A35&gt;0,VLOOKUP($A35,#REF!,6),"")</f>
        <v>#NAME?</v>
      </c>
      <c r="F35" s="98" t="e">
        <f ca="1">IF($A35&gt;0,VLOOKUP($A35,#REF!,8),"")</f>
        <v>#NAME?</v>
      </c>
      <c r="G35" s="69"/>
      <c r="H35" s="70"/>
      <c r="I35" s="70"/>
      <c r="J35" s="70"/>
      <c r="K35" s="171" t="e">
        <f ca="1">IF($A35&gt;0,VLOOKUP($A35,#REF!,16,0),"")</f>
        <v>#NAME?</v>
      </c>
      <c r="L35" s="172"/>
      <c r="M35" s="173"/>
    </row>
    <row r="36" spans="1:13" ht="20.100000000000001" customHeight="1">
      <c r="A36" t="e">
        <f ca="1">IF(B36&gt;VLOOKUP($E$2&amp;"-"&amp;$C$3,#REF!,2,FALSE),0,A35+1)</f>
        <v>#NAME?</v>
      </c>
      <c r="B36" s="65">
        <f t="shared" si="0"/>
        <v>29</v>
      </c>
      <c r="C36" s="66" t="e">
        <f ca="1">IF($A36&gt;0,VLOOKUP($A36,#REF!,4),"")</f>
        <v>#NAME?</v>
      </c>
      <c r="D36" s="67" t="e">
        <f ca="1">IF($A36&gt;0,VLOOKUP($A36,#REF!,5),"")</f>
        <v>#NAME?</v>
      </c>
      <c r="E36" s="68" t="e">
        <f ca="1">IF($A36&gt;0,VLOOKUP($A36,#REF!,6),"")</f>
        <v>#NAME?</v>
      </c>
      <c r="F36" s="98" t="e">
        <f ca="1">IF($A36&gt;0,VLOOKUP($A36,#REF!,8),"")</f>
        <v>#NAME?</v>
      </c>
      <c r="G36" s="69"/>
      <c r="H36" s="70"/>
      <c r="I36" s="70"/>
      <c r="J36" s="70"/>
      <c r="K36" s="171" t="e">
        <f ca="1">IF($A36&gt;0,VLOOKUP($A36,#REF!,16,0),"")</f>
        <v>#NAME?</v>
      </c>
      <c r="L36" s="172"/>
      <c r="M36" s="173"/>
    </row>
    <row r="37" spans="1:13" ht="20.100000000000001" customHeight="1">
      <c r="A37" t="e">
        <f ca="1">IF(B37&gt;VLOOKUP($E$2&amp;"-"&amp;$C$3,#REF!,2,FALSE),0,A36+1)</f>
        <v>#NAME?</v>
      </c>
      <c r="B37" s="72">
        <f t="shared" si="0"/>
        <v>30</v>
      </c>
      <c r="C37" s="66" t="e">
        <f ca="1">IF($A37&gt;0,VLOOKUP($A37,#REF!,4),"")</f>
        <v>#NAME?</v>
      </c>
      <c r="D37" s="67" t="e">
        <f ca="1">IF($A37&gt;0,VLOOKUP($A37,#REF!,5),"")</f>
        <v>#NAME?</v>
      </c>
      <c r="E37" s="68" t="e">
        <f ca="1">IF($A37&gt;0,VLOOKUP($A37,#REF!,6),"")</f>
        <v>#NAME?</v>
      </c>
      <c r="F37" s="98" t="e">
        <f ca="1">IF($A37&gt;0,VLOOKUP($A37,#REF!,8),"")</f>
        <v>#NAME?</v>
      </c>
      <c r="G37" s="73"/>
      <c r="H37" s="74"/>
      <c r="I37" s="74"/>
      <c r="J37" s="74"/>
      <c r="K37" s="171" t="e">
        <f ca="1">IF($A37&gt;0,VLOOKUP($A37,#REF!,16,0),"")</f>
        <v>#NAME?</v>
      </c>
      <c r="L37" s="172"/>
      <c r="M37" s="173"/>
    </row>
    <row r="38" spans="1:13" ht="23.25" customHeight="1">
      <c r="B38" s="75" t="s">
        <v>74</v>
      </c>
      <c r="C38" s="76"/>
      <c r="D38" s="77"/>
      <c r="E38" s="78"/>
      <c r="F38" s="79"/>
      <c r="G38" s="80"/>
      <c r="H38" s="81"/>
      <c r="I38" s="81"/>
      <c r="J38" s="81"/>
      <c r="K38" s="71"/>
      <c r="L38" s="71"/>
      <c r="M38" s="71"/>
    </row>
    <row r="39" spans="1:13" ht="20.100000000000001" customHeight="1">
      <c r="B39" s="82" t="s">
        <v>75</v>
      </c>
      <c r="C39" s="83"/>
      <c r="D39" s="84"/>
      <c r="E39" s="85"/>
      <c r="F39" s="86"/>
      <c r="G39" s="87"/>
      <c r="H39" s="88"/>
      <c r="I39" s="88"/>
      <c r="J39" s="88"/>
      <c r="K39" s="89"/>
      <c r="L39" s="89"/>
      <c r="M39" s="89"/>
    </row>
    <row r="40" spans="1:13" ht="20.100000000000001" customHeight="1">
      <c r="B40" s="90"/>
      <c r="C40" s="83"/>
      <c r="D40" s="84"/>
      <c r="E40" s="85"/>
      <c r="F40" s="86"/>
      <c r="G40" s="87"/>
      <c r="H40" s="88"/>
      <c r="I40" s="88"/>
      <c r="J40" s="88"/>
      <c r="K40" s="89"/>
      <c r="L40" s="89"/>
      <c r="M40" s="89"/>
    </row>
    <row r="41" spans="1:13" ht="20.100000000000001" customHeight="1">
      <c r="B41" s="90"/>
      <c r="C41" s="83"/>
      <c r="D41" s="84"/>
      <c r="E41" s="85"/>
      <c r="F41" s="86"/>
      <c r="G41" s="87"/>
      <c r="H41" s="88"/>
      <c r="I41" s="88"/>
      <c r="J41" s="88"/>
      <c r="K41" s="89"/>
      <c r="L41" s="89"/>
      <c r="M41" s="89"/>
    </row>
    <row r="42" spans="1:13" ht="8.25" customHeight="1">
      <c r="B42" s="90"/>
      <c r="C42" s="83"/>
      <c r="D42" s="84"/>
      <c r="E42" s="85"/>
      <c r="F42" s="86"/>
      <c r="G42" s="87"/>
      <c r="H42" s="88"/>
      <c r="I42" s="88"/>
      <c r="J42" s="88"/>
      <c r="K42" s="89"/>
      <c r="L42" s="89"/>
      <c r="M42" s="89"/>
    </row>
    <row r="43" spans="1:13" ht="20.100000000000001" customHeight="1">
      <c r="B43" s="91" t="s">
        <v>76</v>
      </c>
      <c r="C43" s="83"/>
      <c r="D43" s="84"/>
      <c r="E43" s="85"/>
      <c r="F43" s="86"/>
      <c r="G43" s="87"/>
      <c r="H43" s="88"/>
      <c r="I43" s="88"/>
      <c r="J43" s="88"/>
      <c r="K43" s="89"/>
      <c r="L43" s="89"/>
      <c r="M43" s="89"/>
    </row>
    <row r="44" spans="1:13" ht="20.100000000000001" customHeight="1">
      <c r="A44" t="e">
        <f ca="1">IF(B44&gt;VLOOKUP($E$2&amp;"-"&amp;$C$3,#REF!,2,FALSE),0,A37+1)</f>
        <v>#NAME?</v>
      </c>
      <c r="B44" s="92">
        <f>B37+1</f>
        <v>31</v>
      </c>
      <c r="C44" s="93" t="e">
        <f ca="1">IF($A44&gt;0,VLOOKUP($A44,#REF!,4),"")</f>
        <v>#NAME?</v>
      </c>
      <c r="D44" s="94" t="e">
        <f ca="1">IF($A44&gt;0,VLOOKUP($A44,#REF!,5),"")</f>
        <v>#NAME?</v>
      </c>
      <c r="E44" s="95" t="e">
        <f ca="1">IF($A44&gt;0,VLOOKUP($A44,#REF!,6),"")</f>
        <v>#NAME?</v>
      </c>
      <c r="F44" s="99" t="e">
        <f ca="1">IF($A44&gt;0,VLOOKUP($A44,#REF!,8),"")</f>
        <v>#NAME?</v>
      </c>
      <c r="G44" s="96"/>
      <c r="H44" s="97"/>
      <c r="I44" s="97"/>
      <c r="J44" s="97"/>
      <c r="K44" s="181" t="e">
        <f ca="1">IF($A44&gt;0,VLOOKUP($A44,#REF!,16,0),"")</f>
        <v>#NAME?</v>
      </c>
      <c r="L44" s="182"/>
      <c r="M44" s="183"/>
    </row>
    <row r="45" spans="1:13" ht="20.100000000000001" customHeight="1">
      <c r="A45" t="e">
        <f ca="1">IF(B45&gt;VLOOKUP($E$2&amp;"-"&amp;$C$3,#REF!,2,FALSE),0,A44+1)</f>
        <v>#NAME?</v>
      </c>
      <c r="B45" s="65">
        <f t="shared" si="0"/>
        <v>32</v>
      </c>
      <c r="C45" s="66" t="e">
        <f ca="1">IF($A45&gt;0,VLOOKUP($A45,#REF!,4),"")</f>
        <v>#NAME?</v>
      </c>
      <c r="D45" s="67" t="e">
        <f ca="1">IF($A45&gt;0,VLOOKUP($A45,#REF!,5),"")</f>
        <v>#NAME?</v>
      </c>
      <c r="E45" s="68" t="e">
        <f ca="1">IF($A45&gt;0,VLOOKUP($A45,#REF!,6),"")</f>
        <v>#NAME?</v>
      </c>
      <c r="F45" s="98" t="e">
        <f ca="1">IF($A45&gt;0,VLOOKUP($A45,#REF!,8),"")</f>
        <v>#NAME?</v>
      </c>
      <c r="G45" s="69"/>
      <c r="H45" s="70"/>
      <c r="I45" s="70"/>
      <c r="J45" s="70"/>
      <c r="K45" s="171" t="e">
        <f ca="1">IF($A45&gt;0,VLOOKUP($A45,#REF!,16,0),"")</f>
        <v>#NAME?</v>
      </c>
      <c r="L45" s="172"/>
      <c r="M45" s="173"/>
    </row>
    <row r="46" spans="1:13" ht="20.100000000000001" customHeight="1">
      <c r="A46" t="e">
        <f ca="1">IF(B46&gt;VLOOKUP($E$2&amp;"-"&amp;$C$3,#REF!,2,FALSE),0,A45+1)</f>
        <v>#NAME?</v>
      </c>
      <c r="B46" s="65">
        <f t="shared" si="0"/>
        <v>33</v>
      </c>
      <c r="C46" s="66" t="e">
        <f ca="1">IF($A46&gt;0,VLOOKUP($A46,#REF!,4),"")</f>
        <v>#NAME?</v>
      </c>
      <c r="D46" s="67" t="e">
        <f ca="1">IF($A46&gt;0,VLOOKUP($A46,#REF!,5),"")</f>
        <v>#NAME?</v>
      </c>
      <c r="E46" s="68" t="e">
        <f ca="1">IF($A46&gt;0,VLOOKUP($A46,#REF!,6),"")</f>
        <v>#NAME?</v>
      </c>
      <c r="F46" s="98" t="e">
        <f ca="1">IF($A46&gt;0,VLOOKUP($A46,#REF!,8),"")</f>
        <v>#NAME?</v>
      </c>
      <c r="G46" s="69"/>
      <c r="H46" s="70"/>
      <c r="I46" s="70"/>
      <c r="J46" s="70"/>
      <c r="K46" s="171" t="e">
        <f ca="1">IF($A46&gt;0,VLOOKUP($A46,#REF!,16,0),"")</f>
        <v>#NAME?</v>
      </c>
      <c r="L46" s="172"/>
      <c r="M46" s="173"/>
    </row>
    <row r="47" spans="1:13" ht="20.100000000000001" customHeight="1">
      <c r="A47" t="e">
        <f ca="1">IF(B47&gt;VLOOKUP($E$2&amp;"-"&amp;$C$3,#REF!,2,FALSE),0,A46+1)</f>
        <v>#NAME?</v>
      </c>
      <c r="B47" s="65">
        <f t="shared" si="0"/>
        <v>34</v>
      </c>
      <c r="C47" s="66" t="e">
        <f ca="1">IF($A47&gt;0,VLOOKUP($A47,#REF!,4),"")</f>
        <v>#NAME?</v>
      </c>
      <c r="D47" s="67" t="e">
        <f ca="1">IF($A47&gt;0,VLOOKUP($A47,#REF!,5),"")</f>
        <v>#NAME?</v>
      </c>
      <c r="E47" s="68" t="e">
        <f ca="1">IF($A47&gt;0,VLOOKUP($A47,#REF!,6),"")</f>
        <v>#NAME?</v>
      </c>
      <c r="F47" s="98" t="e">
        <f ca="1">IF($A47&gt;0,VLOOKUP($A47,#REF!,8),"")</f>
        <v>#NAME?</v>
      </c>
      <c r="G47" s="69"/>
      <c r="H47" s="70"/>
      <c r="I47" s="70"/>
      <c r="J47" s="70"/>
      <c r="K47" s="171" t="e">
        <f ca="1">IF($A47&gt;0,VLOOKUP($A47,#REF!,16,0),"")</f>
        <v>#NAME?</v>
      </c>
      <c r="L47" s="172"/>
      <c r="M47" s="173"/>
    </row>
    <row r="48" spans="1:13" ht="20.100000000000001" customHeight="1">
      <c r="A48" t="e">
        <f ca="1">IF(B48&gt;VLOOKUP($E$2&amp;"-"&amp;$C$3,#REF!,2,FALSE),0,A47+1)</f>
        <v>#NAME?</v>
      </c>
      <c r="B48" s="65">
        <f t="shared" si="0"/>
        <v>35</v>
      </c>
      <c r="C48" s="66" t="e">
        <f ca="1">IF($A48&gt;0,VLOOKUP($A48,#REF!,4),"")</f>
        <v>#NAME?</v>
      </c>
      <c r="D48" s="67" t="e">
        <f ca="1">IF($A48&gt;0,VLOOKUP($A48,#REF!,5),"")</f>
        <v>#NAME?</v>
      </c>
      <c r="E48" s="68" t="e">
        <f ca="1">IF($A48&gt;0,VLOOKUP($A48,#REF!,6),"")</f>
        <v>#NAME?</v>
      </c>
      <c r="F48" s="98" t="e">
        <f ca="1">IF($A48&gt;0,VLOOKUP($A48,#REF!,8),"")</f>
        <v>#NAME?</v>
      </c>
      <c r="G48" s="69"/>
      <c r="H48" s="70"/>
      <c r="I48" s="70"/>
      <c r="J48" s="70"/>
      <c r="K48" s="171" t="e">
        <f ca="1">IF($A48&gt;0,VLOOKUP($A48,#REF!,16,0),"")</f>
        <v>#NAME?</v>
      </c>
      <c r="L48" s="172"/>
      <c r="M48" s="173"/>
    </row>
    <row r="49" spans="1:13" ht="20.100000000000001" customHeight="1">
      <c r="A49" t="e">
        <f ca="1">IF(B49&gt;VLOOKUP($E$2&amp;"-"&amp;$C$3,#REF!,2,FALSE),0,A48+1)</f>
        <v>#NAME?</v>
      </c>
      <c r="B49" s="65">
        <f t="shared" si="0"/>
        <v>36</v>
      </c>
      <c r="C49" s="66" t="e">
        <f ca="1">IF($A49&gt;0,VLOOKUP($A49,#REF!,4),"")</f>
        <v>#NAME?</v>
      </c>
      <c r="D49" s="67" t="e">
        <f ca="1">IF($A49&gt;0,VLOOKUP($A49,#REF!,5),"")</f>
        <v>#NAME?</v>
      </c>
      <c r="E49" s="68" t="e">
        <f ca="1">IF($A49&gt;0,VLOOKUP($A49,#REF!,6),"")</f>
        <v>#NAME?</v>
      </c>
      <c r="F49" s="98" t="e">
        <f ca="1">IF($A49&gt;0,VLOOKUP($A49,#REF!,8),"")</f>
        <v>#NAME?</v>
      </c>
      <c r="G49" s="69"/>
      <c r="H49" s="70"/>
      <c r="I49" s="70"/>
      <c r="J49" s="70"/>
      <c r="K49" s="171" t="e">
        <f ca="1">IF($A49&gt;0,VLOOKUP($A49,#REF!,16,0),"")</f>
        <v>#NAME?</v>
      </c>
      <c r="L49" s="172"/>
      <c r="M49" s="173"/>
    </row>
    <row r="50" spans="1:13" ht="20.100000000000001" customHeight="1">
      <c r="A50" t="e">
        <f ca="1">IF(B50&gt;VLOOKUP($E$2&amp;"-"&amp;$C$3,#REF!,2,FALSE),0,A49+1)</f>
        <v>#NAME?</v>
      </c>
      <c r="B50" s="65">
        <f t="shared" si="0"/>
        <v>37</v>
      </c>
      <c r="C50" s="66" t="e">
        <f ca="1">IF($A50&gt;0,VLOOKUP($A50,#REF!,4),"")</f>
        <v>#NAME?</v>
      </c>
      <c r="D50" s="67" t="e">
        <f ca="1">IF($A50&gt;0,VLOOKUP($A50,#REF!,5),"")</f>
        <v>#NAME?</v>
      </c>
      <c r="E50" s="68" t="e">
        <f ca="1">IF($A50&gt;0,VLOOKUP($A50,#REF!,6),"")</f>
        <v>#NAME?</v>
      </c>
      <c r="F50" s="98" t="e">
        <f ca="1">IF($A50&gt;0,VLOOKUP($A50,#REF!,8),"")</f>
        <v>#NAME?</v>
      </c>
      <c r="G50" s="69"/>
      <c r="H50" s="70"/>
      <c r="I50" s="70"/>
      <c r="J50" s="70"/>
      <c r="K50" s="171" t="e">
        <f ca="1">IF($A50&gt;0,VLOOKUP($A50,#REF!,16,0),"")</f>
        <v>#NAME?</v>
      </c>
      <c r="L50" s="172"/>
      <c r="M50" s="173"/>
    </row>
    <row r="51" spans="1:13" ht="20.100000000000001" customHeight="1">
      <c r="A51" t="e">
        <f ca="1">IF(B51&gt;VLOOKUP($E$2&amp;"-"&amp;$C$3,#REF!,2,FALSE),0,A50+1)</f>
        <v>#NAME?</v>
      </c>
      <c r="B51" s="65">
        <f t="shared" si="0"/>
        <v>38</v>
      </c>
      <c r="C51" s="66" t="e">
        <f ca="1">IF($A51&gt;0,VLOOKUP($A51,#REF!,4),"")</f>
        <v>#NAME?</v>
      </c>
      <c r="D51" s="67" t="e">
        <f ca="1">IF($A51&gt;0,VLOOKUP($A51,#REF!,5),"")</f>
        <v>#NAME?</v>
      </c>
      <c r="E51" s="68" t="e">
        <f ca="1">IF($A51&gt;0,VLOOKUP($A51,#REF!,6),"")</f>
        <v>#NAME?</v>
      </c>
      <c r="F51" s="98" t="e">
        <f ca="1">IF($A51&gt;0,VLOOKUP($A51,#REF!,8),"")</f>
        <v>#NAME?</v>
      </c>
      <c r="G51" s="69"/>
      <c r="H51" s="70"/>
      <c r="I51" s="70"/>
      <c r="J51" s="70"/>
      <c r="K51" s="171" t="e">
        <f ca="1">IF($A51&gt;0,VLOOKUP($A51,#REF!,16,0),"")</f>
        <v>#NAME?</v>
      </c>
      <c r="L51" s="172"/>
      <c r="M51" s="173"/>
    </row>
    <row r="52" spans="1:13" ht="20.100000000000001" customHeight="1">
      <c r="A52" t="e">
        <f ca="1">IF(B52&gt;VLOOKUP($E$2&amp;"-"&amp;$C$3,#REF!,2,FALSE),0,A51+1)</f>
        <v>#NAME?</v>
      </c>
      <c r="B52" s="65">
        <f t="shared" si="0"/>
        <v>39</v>
      </c>
      <c r="C52" s="66" t="e">
        <f ca="1">IF($A52&gt;0,VLOOKUP($A52,#REF!,4),"")</f>
        <v>#NAME?</v>
      </c>
      <c r="D52" s="67" t="e">
        <f ca="1">IF($A52&gt;0,VLOOKUP($A52,#REF!,5),"")</f>
        <v>#NAME?</v>
      </c>
      <c r="E52" s="68" t="e">
        <f ca="1">IF($A52&gt;0,VLOOKUP($A52,#REF!,6),"")</f>
        <v>#NAME?</v>
      </c>
      <c r="F52" s="98" t="e">
        <f ca="1">IF($A52&gt;0,VLOOKUP($A52,#REF!,8),"")</f>
        <v>#NAME?</v>
      </c>
      <c r="G52" s="69"/>
      <c r="H52" s="70"/>
      <c r="I52" s="70"/>
      <c r="J52" s="70"/>
      <c r="K52" s="171" t="e">
        <f ca="1">IF($A52&gt;0,VLOOKUP($A52,#REF!,16,0),"")</f>
        <v>#NAME?</v>
      </c>
      <c r="L52" s="172"/>
      <c r="M52" s="173"/>
    </row>
    <row r="53" spans="1:13" ht="20.100000000000001" customHeight="1">
      <c r="A53" t="e">
        <f ca="1">IF(B53&gt;VLOOKUP($E$2&amp;"-"&amp;$C$3,#REF!,2,FALSE),0,A52+1)</f>
        <v>#NAME?</v>
      </c>
      <c r="B53" s="65">
        <f t="shared" si="0"/>
        <v>40</v>
      </c>
      <c r="C53" s="66" t="e">
        <f ca="1">IF($A53&gt;0,VLOOKUP($A53,#REF!,4),"")</f>
        <v>#NAME?</v>
      </c>
      <c r="D53" s="67" t="e">
        <f ca="1">IF($A53&gt;0,VLOOKUP($A53,#REF!,5),"")</f>
        <v>#NAME?</v>
      </c>
      <c r="E53" s="68" t="e">
        <f ca="1">IF($A53&gt;0,VLOOKUP($A53,#REF!,6),"")</f>
        <v>#NAME?</v>
      </c>
      <c r="F53" s="98" t="e">
        <f ca="1">IF($A53&gt;0,VLOOKUP($A53,#REF!,8),"")</f>
        <v>#NAME?</v>
      </c>
      <c r="G53" s="69"/>
      <c r="H53" s="70"/>
      <c r="I53" s="70"/>
      <c r="J53" s="70"/>
      <c r="K53" s="171" t="e">
        <f ca="1">IF($A53&gt;0,VLOOKUP($A53,#REF!,16,0),"")</f>
        <v>#NAME?</v>
      </c>
      <c r="L53" s="172"/>
      <c r="M53" s="173"/>
    </row>
    <row r="54" spans="1:13" ht="20.100000000000001" customHeight="1">
      <c r="A54" t="e">
        <f ca="1">IF(B54&gt;VLOOKUP($E$2&amp;"-"&amp;$C$3,#REF!,2,FALSE),0,A53+1)</f>
        <v>#NAME?</v>
      </c>
      <c r="B54" s="65">
        <f t="shared" si="0"/>
        <v>41</v>
      </c>
      <c r="C54" s="66" t="e">
        <f ca="1">IF($A54&gt;0,VLOOKUP($A54,#REF!,4),"")</f>
        <v>#NAME?</v>
      </c>
      <c r="D54" s="67" t="e">
        <f ca="1">IF($A54&gt;0,VLOOKUP($A54,#REF!,5),"")</f>
        <v>#NAME?</v>
      </c>
      <c r="E54" s="68" t="e">
        <f ca="1">IF($A54&gt;0,VLOOKUP($A54,#REF!,6),"")</f>
        <v>#NAME?</v>
      </c>
      <c r="F54" s="98" t="e">
        <f ca="1">IF($A54&gt;0,VLOOKUP($A54,#REF!,8),"")</f>
        <v>#NAME?</v>
      </c>
      <c r="G54" s="69"/>
      <c r="H54" s="70"/>
      <c r="I54" s="70"/>
      <c r="J54" s="70"/>
      <c r="K54" s="171" t="e">
        <f ca="1">IF($A54&gt;0,VLOOKUP($A54,#REF!,16,0),"")</f>
        <v>#NAME?</v>
      </c>
      <c r="L54" s="172"/>
      <c r="M54" s="173"/>
    </row>
    <row r="55" spans="1:13" ht="20.100000000000001" customHeight="1">
      <c r="A55" t="e">
        <f ca="1">IF(B55&gt;VLOOKUP($E$2&amp;"-"&amp;$C$3,#REF!,2,FALSE),0,A54+1)</f>
        <v>#NAME?</v>
      </c>
      <c r="B55" s="65">
        <f t="shared" si="0"/>
        <v>42</v>
      </c>
      <c r="C55" s="66" t="e">
        <f ca="1">IF($A55&gt;0,VLOOKUP($A55,#REF!,4),"")</f>
        <v>#NAME?</v>
      </c>
      <c r="D55" s="67" t="e">
        <f ca="1">IF($A55&gt;0,VLOOKUP($A55,#REF!,5),"")</f>
        <v>#NAME?</v>
      </c>
      <c r="E55" s="68" t="e">
        <f ca="1">IF($A55&gt;0,VLOOKUP($A55,#REF!,6),"")</f>
        <v>#NAME?</v>
      </c>
      <c r="F55" s="98" t="e">
        <f ca="1">IF($A55&gt;0,VLOOKUP($A55,#REF!,8),"")</f>
        <v>#NAME?</v>
      </c>
      <c r="G55" s="69"/>
      <c r="H55" s="70"/>
      <c r="I55" s="70"/>
      <c r="J55" s="70"/>
      <c r="K55" s="171" t="e">
        <f ca="1">IF($A55&gt;0,VLOOKUP($A55,#REF!,16,0),"")</f>
        <v>#NAME?</v>
      </c>
      <c r="L55" s="172"/>
      <c r="M55" s="173"/>
    </row>
    <row r="56" spans="1:13" ht="20.100000000000001" customHeight="1">
      <c r="A56" t="e">
        <f ca="1">IF(B56&gt;VLOOKUP($E$2&amp;"-"&amp;$C$3,#REF!,2,FALSE),0,A55+1)</f>
        <v>#NAME?</v>
      </c>
      <c r="B56" s="65">
        <f t="shared" si="0"/>
        <v>43</v>
      </c>
      <c r="C56" s="66" t="e">
        <f ca="1">IF($A56&gt;0,VLOOKUP($A56,#REF!,4),"")</f>
        <v>#NAME?</v>
      </c>
      <c r="D56" s="67" t="e">
        <f ca="1">IF($A56&gt;0,VLOOKUP($A56,#REF!,5),"")</f>
        <v>#NAME?</v>
      </c>
      <c r="E56" s="68" t="e">
        <f ca="1">IF($A56&gt;0,VLOOKUP($A56,#REF!,6),"")</f>
        <v>#NAME?</v>
      </c>
      <c r="F56" s="98" t="e">
        <f ca="1">IF($A56&gt;0,VLOOKUP($A56,#REF!,8),"")</f>
        <v>#NAME?</v>
      </c>
      <c r="G56" s="69"/>
      <c r="H56" s="70"/>
      <c r="I56" s="70"/>
      <c r="J56" s="70"/>
      <c r="K56" s="171" t="e">
        <f ca="1">IF($A56&gt;0,VLOOKUP($A56,#REF!,16,0),"")</f>
        <v>#NAME?</v>
      </c>
      <c r="L56" s="172"/>
      <c r="M56" s="173"/>
    </row>
    <row r="57" spans="1:13" ht="20.100000000000001" customHeight="1">
      <c r="A57" t="e">
        <f ca="1">IF(B57&gt;VLOOKUP($E$2&amp;"-"&amp;$C$3,#REF!,2,FALSE),0,A56+1)</f>
        <v>#NAME?</v>
      </c>
      <c r="B57" s="65">
        <f t="shared" si="0"/>
        <v>44</v>
      </c>
      <c r="C57" s="66" t="e">
        <f ca="1">IF($A57&gt;0,VLOOKUP($A57,#REF!,4),"")</f>
        <v>#NAME?</v>
      </c>
      <c r="D57" s="67" t="e">
        <f ca="1">IF($A57&gt;0,VLOOKUP($A57,#REF!,5),"")</f>
        <v>#NAME?</v>
      </c>
      <c r="E57" s="68" t="e">
        <f ca="1">IF($A57&gt;0,VLOOKUP($A57,#REF!,6),"")</f>
        <v>#NAME?</v>
      </c>
      <c r="F57" s="98" t="e">
        <f ca="1">IF($A57&gt;0,VLOOKUP($A57,#REF!,8),"")</f>
        <v>#NAME?</v>
      </c>
      <c r="G57" s="69"/>
      <c r="H57" s="70"/>
      <c r="I57" s="70"/>
      <c r="J57" s="70"/>
      <c r="K57" s="171" t="e">
        <f ca="1">IF($A57&gt;0,VLOOKUP($A57,#REF!,16,0),"")</f>
        <v>#NAME?</v>
      </c>
      <c r="L57" s="172"/>
      <c r="M57" s="173"/>
    </row>
    <row r="58" spans="1:13" ht="20.100000000000001" customHeight="1">
      <c r="A58" t="e">
        <f ca="1">IF(B58&gt;VLOOKUP($E$2&amp;"-"&amp;$C$3,#REF!,2,FALSE),0,A57+1)</f>
        <v>#NAME?</v>
      </c>
      <c r="B58" s="65">
        <f t="shared" si="0"/>
        <v>45</v>
      </c>
      <c r="C58" s="66" t="e">
        <f ca="1">IF($A58&gt;0,VLOOKUP($A58,#REF!,4),"")</f>
        <v>#NAME?</v>
      </c>
      <c r="D58" s="67" t="e">
        <f ca="1">IF($A58&gt;0,VLOOKUP($A58,#REF!,5),"")</f>
        <v>#NAME?</v>
      </c>
      <c r="E58" s="68" t="e">
        <f ca="1">IF($A58&gt;0,VLOOKUP($A58,#REF!,6),"")</f>
        <v>#NAME?</v>
      </c>
      <c r="F58" s="98" t="e">
        <f ca="1">IF($A58&gt;0,VLOOKUP($A58,#REF!,8),"")</f>
        <v>#NAME?</v>
      </c>
      <c r="G58" s="69"/>
      <c r="H58" s="70"/>
      <c r="I58" s="70"/>
      <c r="J58" s="70"/>
      <c r="K58" s="171" t="e">
        <f ca="1">IF($A58&gt;0,VLOOKUP($A58,#REF!,16,0),"")</f>
        <v>#NAME?</v>
      </c>
      <c r="L58" s="172"/>
      <c r="M58" s="173"/>
    </row>
    <row r="59" spans="1:13" ht="20.100000000000001" customHeight="1">
      <c r="A59" t="e">
        <f ca="1">IF(B59&gt;VLOOKUP($E$2&amp;"-"&amp;$C$3,#REF!,2,FALSE),0,A58+1)</f>
        <v>#NAME?</v>
      </c>
      <c r="B59" s="65">
        <f t="shared" si="0"/>
        <v>46</v>
      </c>
      <c r="C59" s="66" t="e">
        <f ca="1">IF($A59&gt;0,VLOOKUP($A59,#REF!,4),"")</f>
        <v>#NAME?</v>
      </c>
      <c r="D59" s="67" t="e">
        <f ca="1">IF($A59&gt;0,VLOOKUP($A59,#REF!,5),"")</f>
        <v>#NAME?</v>
      </c>
      <c r="E59" s="68" t="e">
        <f ca="1">IF($A59&gt;0,VLOOKUP($A59,#REF!,6),"")</f>
        <v>#NAME?</v>
      </c>
      <c r="F59" s="98" t="e">
        <f ca="1">IF($A59&gt;0,VLOOKUP($A59,#REF!,8),"")</f>
        <v>#NAME?</v>
      </c>
      <c r="G59" s="69"/>
      <c r="H59" s="70"/>
      <c r="I59" s="70"/>
      <c r="J59" s="70"/>
      <c r="K59" s="171" t="e">
        <f ca="1">IF($A59&gt;0,VLOOKUP($A59,#REF!,16,0),"")</f>
        <v>#NAME?</v>
      </c>
      <c r="L59" s="172"/>
      <c r="M59" s="173"/>
    </row>
    <row r="60" spans="1:13" ht="20.100000000000001" customHeight="1">
      <c r="A60" t="e">
        <f ca="1">IF(B60&gt;VLOOKUP($E$2&amp;"-"&amp;$C$3,#REF!,2,FALSE),0,A59+1)</f>
        <v>#NAME?</v>
      </c>
      <c r="B60" s="65">
        <f t="shared" si="0"/>
        <v>47</v>
      </c>
      <c r="C60" s="66" t="e">
        <f ca="1">IF($A60&gt;0,VLOOKUP($A60,#REF!,4),"")</f>
        <v>#NAME?</v>
      </c>
      <c r="D60" s="67" t="e">
        <f ca="1">IF($A60&gt;0,VLOOKUP($A60,#REF!,5),"")</f>
        <v>#NAME?</v>
      </c>
      <c r="E60" s="68" t="e">
        <f ca="1">IF($A60&gt;0,VLOOKUP($A60,#REF!,6),"")</f>
        <v>#NAME?</v>
      </c>
      <c r="F60" s="98" t="e">
        <f ca="1">IF($A60&gt;0,VLOOKUP($A60,#REF!,8),"")</f>
        <v>#NAME?</v>
      </c>
      <c r="G60" s="69"/>
      <c r="H60" s="70"/>
      <c r="I60" s="70"/>
      <c r="J60" s="70"/>
      <c r="K60" s="171" t="e">
        <f ca="1">IF($A60&gt;0,VLOOKUP($A60,#REF!,16,0),"")</f>
        <v>#NAME?</v>
      </c>
      <c r="L60" s="172"/>
      <c r="M60" s="173"/>
    </row>
    <row r="61" spans="1:13" ht="20.100000000000001" customHeight="1">
      <c r="A61" t="e">
        <f ca="1">IF(B61&gt;VLOOKUP($E$2&amp;"-"&amp;$C$3,#REF!,2,FALSE),0,A60+1)</f>
        <v>#NAME?</v>
      </c>
      <c r="B61" s="65">
        <f t="shared" si="0"/>
        <v>48</v>
      </c>
      <c r="C61" s="66" t="e">
        <f ca="1">IF($A61&gt;0,VLOOKUP($A61,#REF!,4),"")</f>
        <v>#NAME?</v>
      </c>
      <c r="D61" s="67" t="e">
        <f ca="1">IF($A61&gt;0,VLOOKUP($A61,#REF!,5),"")</f>
        <v>#NAME?</v>
      </c>
      <c r="E61" s="68" t="e">
        <f ca="1">IF($A61&gt;0,VLOOKUP($A61,#REF!,6),"")</f>
        <v>#NAME?</v>
      </c>
      <c r="F61" s="98" t="e">
        <f ca="1">IF($A61&gt;0,VLOOKUP($A61,#REF!,8),"")</f>
        <v>#NAME?</v>
      </c>
      <c r="G61" s="69"/>
      <c r="H61" s="70"/>
      <c r="I61" s="70"/>
      <c r="J61" s="70"/>
      <c r="K61" s="171" t="e">
        <f ca="1">IF($A61&gt;0,VLOOKUP($A61,#REF!,16,0),"")</f>
        <v>#NAME?</v>
      </c>
      <c r="L61" s="172"/>
      <c r="M61" s="173"/>
    </row>
    <row r="62" spans="1:13" ht="20.100000000000001" customHeight="1">
      <c r="A62" t="e">
        <f ca="1">IF(B62&gt;VLOOKUP($E$2&amp;"-"&amp;$C$3,#REF!,2,FALSE),0,A61+1)</f>
        <v>#NAME?</v>
      </c>
      <c r="B62" s="65">
        <f t="shared" si="0"/>
        <v>49</v>
      </c>
      <c r="C62" s="66" t="e">
        <f ca="1">IF($A62&gt;0,VLOOKUP($A62,#REF!,4),"")</f>
        <v>#NAME?</v>
      </c>
      <c r="D62" s="67" t="e">
        <f ca="1">IF($A62&gt;0,VLOOKUP($A62,#REF!,5),"")</f>
        <v>#NAME?</v>
      </c>
      <c r="E62" s="68" t="e">
        <f ca="1">IF($A62&gt;0,VLOOKUP($A62,#REF!,6),"")</f>
        <v>#NAME?</v>
      </c>
      <c r="F62" s="98" t="e">
        <f ca="1">IF($A62&gt;0,VLOOKUP($A62,#REF!,8),"")</f>
        <v>#NAME?</v>
      </c>
      <c r="G62" s="69"/>
      <c r="H62" s="70"/>
      <c r="I62" s="70"/>
      <c r="J62" s="70"/>
      <c r="K62" s="171" t="e">
        <f ca="1">IF($A62&gt;0,VLOOKUP($A62,#REF!,16,0),"")</f>
        <v>#NAME?</v>
      </c>
      <c r="L62" s="172"/>
      <c r="M62" s="173"/>
    </row>
    <row r="63" spans="1:13" ht="20.100000000000001" customHeight="1">
      <c r="A63" t="e">
        <f ca="1">IF(B63&gt;VLOOKUP($E$2&amp;"-"&amp;$C$3,#REF!,2,FALSE),0,A62+1)</f>
        <v>#NAME?</v>
      </c>
      <c r="B63" s="65">
        <f t="shared" si="0"/>
        <v>50</v>
      </c>
      <c r="C63" s="66" t="e">
        <f ca="1">IF($A63&gt;0,VLOOKUP($A63,#REF!,4),"")</f>
        <v>#NAME?</v>
      </c>
      <c r="D63" s="67" t="e">
        <f ca="1">IF($A63&gt;0,VLOOKUP($A63,#REF!,5),"")</f>
        <v>#NAME?</v>
      </c>
      <c r="E63" s="68" t="e">
        <f ca="1">IF($A63&gt;0,VLOOKUP($A63,#REF!,6),"")</f>
        <v>#NAME?</v>
      </c>
      <c r="F63" s="98" t="e">
        <f ca="1">IF($A63&gt;0,VLOOKUP($A63,#REF!,8),"")</f>
        <v>#NAME?</v>
      </c>
      <c r="G63" s="69"/>
      <c r="H63" s="70"/>
      <c r="I63" s="70"/>
      <c r="J63" s="70"/>
      <c r="K63" s="171" t="e">
        <f ca="1">IF($A63&gt;0,VLOOKUP($A63,#REF!,16,0),"")</f>
        <v>#NAME?</v>
      </c>
      <c r="L63" s="172"/>
      <c r="M63" s="173"/>
    </row>
    <row r="64" spans="1:13" ht="20.100000000000001" customHeight="1">
      <c r="A64" t="e">
        <f ca="1">IF(B64&gt;VLOOKUP($E$2&amp;"-"&amp;$C$3,#REF!,2,FALSE),0,A63+1)</f>
        <v>#NAME?</v>
      </c>
      <c r="B64" s="65">
        <f t="shared" si="0"/>
        <v>51</v>
      </c>
      <c r="C64" s="66" t="e">
        <f ca="1">IF($A64&gt;0,VLOOKUP($A64,#REF!,4),"")</f>
        <v>#NAME?</v>
      </c>
      <c r="D64" s="67" t="e">
        <f ca="1">IF($A64&gt;0,VLOOKUP($A64,#REF!,5),"")</f>
        <v>#NAME?</v>
      </c>
      <c r="E64" s="68" t="e">
        <f ca="1">IF($A64&gt;0,VLOOKUP($A64,#REF!,6),"")</f>
        <v>#NAME?</v>
      </c>
      <c r="F64" s="98" t="e">
        <f ca="1">IF($A64&gt;0,VLOOKUP($A64,#REF!,8),"")</f>
        <v>#NAME?</v>
      </c>
      <c r="G64" s="69"/>
      <c r="H64" s="70"/>
      <c r="I64" s="70"/>
      <c r="J64" s="70"/>
      <c r="K64" s="171" t="e">
        <f ca="1">IF($A64&gt;0,VLOOKUP($A64,#REF!,16,0),"")</f>
        <v>#NAME?</v>
      </c>
      <c r="L64" s="172"/>
      <c r="M64" s="173"/>
    </row>
    <row r="65" spans="1:13" ht="20.100000000000001" customHeight="1">
      <c r="A65" t="e">
        <f ca="1">IF(B65&gt;VLOOKUP($E$2&amp;"-"&amp;$C$3,#REF!,2,FALSE),0,A64+1)</f>
        <v>#NAME?</v>
      </c>
      <c r="B65" s="65">
        <f t="shared" si="0"/>
        <v>52</v>
      </c>
      <c r="C65" s="66" t="e">
        <f ca="1">IF($A65&gt;0,VLOOKUP($A65,#REF!,4),"")</f>
        <v>#NAME?</v>
      </c>
      <c r="D65" s="67" t="e">
        <f ca="1">IF($A65&gt;0,VLOOKUP($A65,#REF!,5),"")</f>
        <v>#NAME?</v>
      </c>
      <c r="E65" s="68" t="e">
        <f ca="1">IF($A65&gt;0,VLOOKUP($A65,#REF!,6),"")</f>
        <v>#NAME?</v>
      </c>
      <c r="F65" s="98" t="e">
        <f ca="1">IF($A65&gt;0,VLOOKUP($A65,#REF!,8),"")</f>
        <v>#NAME?</v>
      </c>
      <c r="G65" s="69"/>
      <c r="H65" s="70"/>
      <c r="I65" s="70"/>
      <c r="J65" s="70"/>
      <c r="K65" s="171" t="e">
        <f ca="1">IF($A65&gt;0,VLOOKUP($A65,#REF!,16,0),"")</f>
        <v>#NAME?</v>
      </c>
      <c r="L65" s="172"/>
      <c r="M65" s="173"/>
    </row>
    <row r="66" spans="1:13" ht="20.100000000000001" customHeight="1">
      <c r="A66" t="e">
        <f ca="1">IF(B66&gt;VLOOKUP($E$2&amp;"-"&amp;$C$3,#REF!,2,FALSE),0,A65+1)</f>
        <v>#NAME?</v>
      </c>
      <c r="B66" s="65">
        <f t="shared" si="0"/>
        <v>53</v>
      </c>
      <c r="C66" s="66" t="e">
        <f ca="1">IF($A66&gt;0,VLOOKUP($A66,#REF!,4),"")</f>
        <v>#NAME?</v>
      </c>
      <c r="D66" s="67" t="e">
        <f ca="1">IF($A66&gt;0,VLOOKUP($A66,#REF!,5),"")</f>
        <v>#NAME?</v>
      </c>
      <c r="E66" s="68" t="e">
        <f ca="1">IF($A66&gt;0,VLOOKUP($A66,#REF!,6),"")</f>
        <v>#NAME?</v>
      </c>
      <c r="F66" s="98" t="e">
        <f ca="1">IF($A66&gt;0,VLOOKUP($A66,#REF!,8),"")</f>
        <v>#NAME?</v>
      </c>
      <c r="G66" s="69"/>
      <c r="H66" s="70"/>
      <c r="I66" s="70"/>
      <c r="J66" s="70"/>
      <c r="K66" s="171" t="e">
        <f ca="1">IF($A66&gt;0,VLOOKUP($A66,#REF!,16,0),"")</f>
        <v>#NAME?</v>
      </c>
      <c r="L66" s="172"/>
      <c r="M66" s="173"/>
    </row>
    <row r="67" spans="1:13" ht="20.100000000000001" customHeight="1">
      <c r="A67" t="e">
        <f ca="1">IF(B67&gt;VLOOKUP($E$2&amp;"-"&amp;$C$3,#REF!,2,FALSE),0,A66+1)</f>
        <v>#NAME?</v>
      </c>
      <c r="B67" s="65">
        <f t="shared" si="0"/>
        <v>54</v>
      </c>
      <c r="C67" s="66" t="e">
        <f ca="1">IF($A67&gt;0,VLOOKUP($A67,#REF!,4),"")</f>
        <v>#NAME?</v>
      </c>
      <c r="D67" s="67" t="e">
        <f ca="1">IF($A67&gt;0,VLOOKUP($A67,#REF!,5),"")</f>
        <v>#NAME?</v>
      </c>
      <c r="E67" s="68" t="e">
        <f ca="1">IF($A67&gt;0,VLOOKUP($A67,#REF!,6),"")</f>
        <v>#NAME?</v>
      </c>
      <c r="F67" s="98" t="e">
        <f ca="1">IF($A67&gt;0,VLOOKUP($A67,#REF!,8),"")</f>
        <v>#NAME?</v>
      </c>
      <c r="G67" s="69"/>
      <c r="H67" s="70"/>
      <c r="I67" s="70"/>
      <c r="J67" s="70"/>
      <c r="K67" s="171" t="e">
        <f ca="1">IF($A67&gt;0,VLOOKUP($A67,#REF!,16,0),"")</f>
        <v>#NAME?</v>
      </c>
      <c r="L67" s="172"/>
      <c r="M67" s="173"/>
    </row>
    <row r="68" spans="1:13" ht="20.100000000000001" customHeight="1">
      <c r="A68" t="e">
        <f ca="1">IF(B68&gt;VLOOKUP($E$2&amp;"-"&amp;$C$3,#REF!,2,FALSE),0,A67+1)</f>
        <v>#NAME?</v>
      </c>
      <c r="B68" s="65">
        <f t="shared" si="0"/>
        <v>55</v>
      </c>
      <c r="C68" s="66" t="e">
        <f ca="1">IF($A68&gt;0,VLOOKUP($A68,#REF!,4),"")</f>
        <v>#NAME?</v>
      </c>
      <c r="D68" s="67" t="e">
        <f ca="1">IF($A68&gt;0,VLOOKUP($A68,#REF!,5),"")</f>
        <v>#NAME?</v>
      </c>
      <c r="E68" s="68" t="e">
        <f ca="1">IF($A68&gt;0,VLOOKUP($A68,#REF!,6),"")</f>
        <v>#NAME?</v>
      </c>
      <c r="F68" s="98" t="e">
        <f ca="1">IF($A68&gt;0,VLOOKUP($A68,#REF!,8),"")</f>
        <v>#NAME?</v>
      </c>
      <c r="G68" s="69"/>
      <c r="H68" s="70"/>
      <c r="I68" s="70"/>
      <c r="J68" s="70"/>
      <c r="K68" s="171" t="e">
        <f ca="1">IF($A68&gt;0,VLOOKUP($A68,#REF!,16,0),"")</f>
        <v>#NAME?</v>
      </c>
      <c r="L68" s="172"/>
      <c r="M68" s="173"/>
    </row>
    <row r="69" spans="1:13" ht="20.100000000000001" customHeight="1">
      <c r="A69" t="e">
        <f ca="1">IF(B69&gt;VLOOKUP($E$2&amp;"-"&amp;$C$3,#REF!,2,FALSE),0,A68+1)</f>
        <v>#NAME?</v>
      </c>
      <c r="B69" s="65">
        <f t="shared" si="0"/>
        <v>56</v>
      </c>
      <c r="C69" s="66" t="e">
        <f ca="1">IF($A69&gt;0,VLOOKUP($A69,#REF!,4),"")</f>
        <v>#NAME?</v>
      </c>
      <c r="D69" s="67" t="e">
        <f ca="1">IF($A69&gt;0,VLOOKUP($A69,#REF!,5),"")</f>
        <v>#NAME?</v>
      </c>
      <c r="E69" s="68" t="e">
        <f ca="1">IF($A69&gt;0,VLOOKUP($A69,#REF!,6),"")</f>
        <v>#NAME?</v>
      </c>
      <c r="F69" s="98" t="e">
        <f ca="1">IF($A69&gt;0,VLOOKUP($A69,#REF!,8),"")</f>
        <v>#NAME?</v>
      </c>
      <c r="G69" s="69"/>
      <c r="H69" s="70"/>
      <c r="I69" s="70"/>
      <c r="J69" s="70"/>
      <c r="K69" s="171" t="e">
        <f ca="1">IF($A69&gt;0,VLOOKUP($A69,#REF!,16,0),"")</f>
        <v>#NAME?</v>
      </c>
      <c r="L69" s="172"/>
      <c r="M69" s="173"/>
    </row>
    <row r="70" spans="1:13" ht="20.100000000000001" customHeight="1">
      <c r="A70" t="e">
        <f ca="1">IF(B70&gt;VLOOKUP($E$2&amp;"-"&amp;$C$3,#REF!,2,FALSE),0,A69+1)</f>
        <v>#NAME?</v>
      </c>
      <c r="B70" s="65">
        <f t="shared" si="0"/>
        <v>57</v>
      </c>
      <c r="C70" s="66" t="e">
        <f ca="1">IF($A70&gt;0,VLOOKUP($A70,#REF!,4),"")</f>
        <v>#NAME?</v>
      </c>
      <c r="D70" s="67" t="e">
        <f ca="1">IF($A70&gt;0,VLOOKUP($A70,#REF!,5),"")</f>
        <v>#NAME?</v>
      </c>
      <c r="E70" s="68" t="e">
        <f ca="1">IF($A70&gt;0,VLOOKUP($A70,#REF!,6),"")</f>
        <v>#NAME?</v>
      </c>
      <c r="F70" s="98" t="e">
        <f ca="1">IF($A70&gt;0,VLOOKUP($A70,#REF!,8),"")</f>
        <v>#NAME?</v>
      </c>
      <c r="G70" s="69"/>
      <c r="H70" s="70"/>
      <c r="I70" s="70"/>
      <c r="J70" s="70"/>
      <c r="K70" s="171" t="e">
        <f ca="1">IF($A70&gt;0,VLOOKUP($A70,#REF!,16,0),"")</f>
        <v>#NAME?</v>
      </c>
      <c r="L70" s="172"/>
      <c r="M70" s="173"/>
    </row>
    <row r="71" spans="1:13" ht="20.100000000000001" customHeight="1">
      <c r="A71" t="e">
        <f ca="1">IF(B71&gt;VLOOKUP($E$2&amp;"-"&amp;$C$3,#REF!,2,FALSE),0,A70+1)</f>
        <v>#NAME?</v>
      </c>
      <c r="B71" s="65">
        <f t="shared" si="0"/>
        <v>58</v>
      </c>
      <c r="C71" s="66" t="e">
        <f ca="1">IF($A71&gt;0,VLOOKUP($A71,#REF!,4),"")</f>
        <v>#NAME?</v>
      </c>
      <c r="D71" s="67" t="e">
        <f ca="1">IF($A71&gt;0,VLOOKUP($A71,#REF!,5),"")</f>
        <v>#NAME?</v>
      </c>
      <c r="E71" s="68" t="e">
        <f ca="1">IF($A71&gt;0,VLOOKUP($A71,#REF!,6),"")</f>
        <v>#NAME?</v>
      </c>
      <c r="F71" s="98" t="e">
        <f ca="1">IF($A71&gt;0,VLOOKUP($A71,#REF!,8),"")</f>
        <v>#NAME?</v>
      </c>
      <c r="G71" s="69"/>
      <c r="H71" s="70"/>
      <c r="I71" s="70"/>
      <c r="J71" s="70"/>
      <c r="K71" s="171" t="e">
        <f ca="1">IF($A71&gt;0,VLOOKUP($A71,#REF!,16,0),"")</f>
        <v>#NAME?</v>
      </c>
      <c r="L71" s="172"/>
      <c r="M71" s="173"/>
    </row>
    <row r="72" spans="1:13" ht="20.100000000000001" customHeight="1">
      <c r="A72" t="e">
        <f ca="1">IF(B72&gt;VLOOKUP($E$2&amp;"-"&amp;$C$3,#REF!,2,FALSE),0,A71+1)</f>
        <v>#NAME?</v>
      </c>
      <c r="B72" s="65">
        <f t="shared" si="0"/>
        <v>59</v>
      </c>
      <c r="C72" s="66" t="e">
        <f ca="1">IF($A72&gt;0,VLOOKUP($A72,#REF!,4),"")</f>
        <v>#NAME?</v>
      </c>
      <c r="D72" s="67" t="e">
        <f ca="1">IF($A72&gt;0,VLOOKUP($A72,#REF!,5),"")</f>
        <v>#NAME?</v>
      </c>
      <c r="E72" s="68" t="e">
        <f ca="1">IF($A72&gt;0,VLOOKUP($A72,#REF!,6),"")</f>
        <v>#NAME?</v>
      </c>
      <c r="F72" s="98" t="e">
        <f ca="1">IF($A72&gt;0,VLOOKUP($A72,#REF!,8),"")</f>
        <v>#NAME?</v>
      </c>
      <c r="G72" s="69"/>
      <c r="H72" s="70"/>
      <c r="I72" s="70"/>
      <c r="J72" s="70"/>
      <c r="K72" s="171" t="e">
        <f ca="1">IF($A72&gt;0,VLOOKUP($A72,#REF!,16,0),"")</f>
        <v>#NAME?</v>
      </c>
      <c r="L72" s="172"/>
      <c r="M72" s="173"/>
    </row>
    <row r="73" spans="1:13" ht="20.100000000000001" customHeight="1">
      <c r="A73" t="e">
        <f ca="1">IF(B73&gt;VLOOKUP($E$2&amp;"-"&amp;$C$3,#REF!,2,FALSE),0,A72+1)</f>
        <v>#NAME?</v>
      </c>
      <c r="B73" s="65">
        <f t="shared" ref="B73:B109" si="1">B72+1</f>
        <v>60</v>
      </c>
      <c r="C73" s="66" t="e">
        <f ca="1">IF($A73&gt;0,VLOOKUP($A73,#REF!,4),"")</f>
        <v>#NAME?</v>
      </c>
      <c r="D73" s="67" t="e">
        <f ca="1">IF($A73&gt;0,VLOOKUP($A73,#REF!,5),"")</f>
        <v>#NAME?</v>
      </c>
      <c r="E73" s="68" t="e">
        <f ca="1">IF($A73&gt;0,VLOOKUP($A73,#REF!,6),"")</f>
        <v>#NAME?</v>
      </c>
      <c r="F73" s="98" t="e">
        <f ca="1">IF($A73&gt;0,VLOOKUP($A73,#REF!,8),"")</f>
        <v>#NAME?</v>
      </c>
      <c r="G73" s="69"/>
      <c r="H73" s="70"/>
      <c r="I73" s="70"/>
      <c r="J73" s="70"/>
      <c r="K73" s="171" t="e">
        <f ca="1">IF($A73&gt;0,VLOOKUP($A73,#REF!,16,0),"")</f>
        <v>#NAME?</v>
      </c>
      <c r="L73" s="172"/>
      <c r="M73" s="173"/>
    </row>
    <row r="74" spans="1:13" ht="23.25" customHeight="1">
      <c r="B74" s="75" t="s">
        <v>74</v>
      </c>
      <c r="C74" s="76"/>
      <c r="D74" s="77"/>
      <c r="E74" s="78"/>
      <c r="F74" s="79"/>
      <c r="G74" s="80"/>
      <c r="H74" s="81"/>
      <c r="I74" s="81"/>
      <c r="J74" s="81"/>
      <c r="K74" s="71"/>
      <c r="L74" s="71"/>
      <c r="M74" s="71"/>
    </row>
    <row r="75" spans="1:13" ht="20.100000000000001" customHeight="1">
      <c r="B75" s="82" t="s">
        <v>75</v>
      </c>
      <c r="C75" s="83"/>
      <c r="D75" s="84"/>
      <c r="E75" s="85"/>
      <c r="F75" s="86"/>
      <c r="G75" s="87"/>
      <c r="H75" s="88"/>
      <c r="I75" s="88"/>
      <c r="J75" s="88"/>
      <c r="K75" s="89"/>
      <c r="L75" s="89"/>
      <c r="M75" s="89"/>
    </row>
    <row r="76" spans="1:13" ht="20.100000000000001" customHeight="1">
      <c r="B76" s="90"/>
      <c r="C76" s="83"/>
      <c r="D76" s="84"/>
      <c r="E76" s="85"/>
      <c r="F76" s="86"/>
      <c r="G76" s="87"/>
      <c r="H76" s="88"/>
      <c r="I76" s="88"/>
      <c r="J76" s="88"/>
      <c r="K76" s="89"/>
      <c r="L76" s="89"/>
      <c r="M76" s="89"/>
    </row>
    <row r="77" spans="1:13" ht="20.100000000000001" customHeight="1">
      <c r="B77" s="90"/>
      <c r="C77" s="83"/>
      <c r="D77" s="84"/>
      <c r="E77" s="85"/>
      <c r="F77" s="86"/>
      <c r="G77" s="87"/>
      <c r="H77" s="88"/>
      <c r="I77" s="88"/>
      <c r="J77" s="88"/>
      <c r="K77" s="89"/>
      <c r="L77" s="89"/>
      <c r="M77" s="89"/>
    </row>
    <row r="78" spans="1:13" ht="8.25" customHeight="1">
      <c r="B78" s="90"/>
      <c r="C78" s="83"/>
      <c r="D78" s="84"/>
      <c r="E78" s="85"/>
      <c r="F78" s="86"/>
      <c r="G78" s="87"/>
      <c r="H78" s="88"/>
      <c r="I78" s="88"/>
      <c r="J78" s="88"/>
      <c r="K78" s="89"/>
      <c r="L78" s="89"/>
      <c r="M78" s="89"/>
    </row>
    <row r="79" spans="1:13" ht="20.100000000000001" customHeight="1">
      <c r="B79" s="91" t="s">
        <v>76</v>
      </c>
      <c r="C79" s="83"/>
      <c r="D79" s="84"/>
      <c r="E79" s="85"/>
      <c r="F79" s="86"/>
      <c r="G79" s="87"/>
      <c r="H79" s="88"/>
      <c r="I79" s="88"/>
      <c r="J79" s="88"/>
      <c r="K79" s="89"/>
      <c r="L79" s="89"/>
      <c r="M79" s="89"/>
    </row>
    <row r="80" spans="1:13" ht="20.100000000000001" customHeight="1">
      <c r="A80" t="e">
        <f ca="1">IF(B80&gt;VLOOKUP($E$2&amp;"-"&amp;$C$3,#REF!,2,FALSE),0,A73+1)</f>
        <v>#NAME?</v>
      </c>
      <c r="B80" s="92">
        <f>B73+1</f>
        <v>61</v>
      </c>
      <c r="C80" s="93" t="e">
        <f ca="1">IF($A80&gt;0,VLOOKUP($A80,#REF!,4),"")</f>
        <v>#NAME?</v>
      </c>
      <c r="D80" s="94" t="e">
        <f ca="1">IF($A80&gt;0,VLOOKUP($A80,#REF!,5),"")</f>
        <v>#NAME?</v>
      </c>
      <c r="E80" s="95" t="e">
        <f ca="1">IF($A80&gt;0,VLOOKUP($A80,#REF!,6),"")</f>
        <v>#NAME?</v>
      </c>
      <c r="F80" s="99" t="e">
        <f ca="1">IF($A80&gt;0,VLOOKUP($A80,#REF!,8),"")</f>
        <v>#NAME?</v>
      </c>
      <c r="G80" s="96"/>
      <c r="H80" s="97"/>
      <c r="I80" s="97"/>
      <c r="J80" s="97"/>
      <c r="K80" s="181" t="e">
        <f ca="1">IF($A80&gt;0,VLOOKUP($A80,#REF!,16,0),"")</f>
        <v>#NAME?</v>
      </c>
      <c r="L80" s="182"/>
      <c r="M80" s="183"/>
    </row>
    <row r="81" spans="1:13" ht="20.100000000000001" customHeight="1">
      <c r="A81" t="e">
        <f ca="1">IF(B81&gt;VLOOKUP($E$2&amp;"-"&amp;$C$3,#REF!,2,FALSE),0,A80+1)</f>
        <v>#NAME?</v>
      </c>
      <c r="B81" s="65">
        <f t="shared" si="1"/>
        <v>62</v>
      </c>
      <c r="C81" s="66" t="e">
        <f ca="1">IF($A81&gt;0,VLOOKUP($A81,#REF!,4),"")</f>
        <v>#NAME?</v>
      </c>
      <c r="D81" s="67" t="e">
        <f ca="1">IF($A81&gt;0,VLOOKUP($A81,#REF!,5),"")</f>
        <v>#NAME?</v>
      </c>
      <c r="E81" s="68" t="e">
        <f ca="1">IF($A81&gt;0,VLOOKUP($A81,#REF!,6),"")</f>
        <v>#NAME?</v>
      </c>
      <c r="F81" s="98" t="e">
        <f ca="1">IF($A81&gt;0,VLOOKUP($A81,#REF!,8),"")</f>
        <v>#NAME?</v>
      </c>
      <c r="G81" s="69"/>
      <c r="H81" s="70"/>
      <c r="I81" s="70"/>
      <c r="J81" s="70"/>
      <c r="K81" s="171" t="e">
        <f ca="1">IF($A81&gt;0,VLOOKUP($A81,#REF!,16,0),"")</f>
        <v>#NAME?</v>
      </c>
      <c r="L81" s="172"/>
      <c r="M81" s="173"/>
    </row>
    <row r="82" spans="1:13" ht="20.100000000000001" customHeight="1">
      <c r="A82" t="e">
        <f ca="1">IF(B82&gt;VLOOKUP($E$2&amp;"-"&amp;$C$3,#REF!,2,FALSE),0,A81+1)</f>
        <v>#NAME?</v>
      </c>
      <c r="B82" s="65">
        <f t="shared" si="1"/>
        <v>63</v>
      </c>
      <c r="C82" s="66" t="e">
        <f ca="1">IF($A82&gt;0,VLOOKUP($A82,#REF!,4),"")</f>
        <v>#NAME?</v>
      </c>
      <c r="D82" s="67" t="e">
        <f ca="1">IF($A82&gt;0,VLOOKUP($A82,#REF!,5),"")</f>
        <v>#NAME?</v>
      </c>
      <c r="E82" s="68" t="e">
        <f ca="1">IF($A82&gt;0,VLOOKUP($A82,#REF!,6),"")</f>
        <v>#NAME?</v>
      </c>
      <c r="F82" s="98" t="e">
        <f ca="1">IF($A82&gt;0,VLOOKUP($A82,#REF!,8),"")</f>
        <v>#NAME?</v>
      </c>
      <c r="G82" s="69"/>
      <c r="H82" s="70"/>
      <c r="I82" s="70"/>
      <c r="J82" s="70"/>
      <c r="K82" s="171" t="e">
        <f ca="1">IF($A82&gt;0,VLOOKUP($A82,#REF!,16,0),"")</f>
        <v>#NAME?</v>
      </c>
      <c r="L82" s="172"/>
      <c r="M82" s="173"/>
    </row>
    <row r="83" spans="1:13" ht="20.100000000000001" customHeight="1">
      <c r="A83" t="e">
        <f ca="1">IF(B83&gt;VLOOKUP($E$2&amp;"-"&amp;$C$3,#REF!,2,FALSE),0,A82+1)</f>
        <v>#NAME?</v>
      </c>
      <c r="B83" s="65">
        <f t="shared" si="1"/>
        <v>64</v>
      </c>
      <c r="C83" s="66" t="e">
        <f ca="1">IF($A83&gt;0,VLOOKUP($A83,#REF!,4),"")</f>
        <v>#NAME?</v>
      </c>
      <c r="D83" s="67" t="e">
        <f ca="1">IF($A83&gt;0,VLOOKUP($A83,#REF!,5),"")</f>
        <v>#NAME?</v>
      </c>
      <c r="E83" s="68" t="e">
        <f ca="1">IF($A83&gt;0,VLOOKUP($A83,#REF!,6),"")</f>
        <v>#NAME?</v>
      </c>
      <c r="F83" s="98" t="e">
        <f ca="1">IF($A83&gt;0,VLOOKUP($A83,#REF!,8),"")</f>
        <v>#NAME?</v>
      </c>
      <c r="G83" s="69"/>
      <c r="H83" s="70"/>
      <c r="I83" s="70"/>
      <c r="J83" s="70"/>
      <c r="K83" s="171" t="e">
        <f ca="1">IF($A83&gt;0,VLOOKUP($A83,#REF!,16,0),"")</f>
        <v>#NAME?</v>
      </c>
      <c r="L83" s="172"/>
      <c r="M83" s="173"/>
    </row>
    <row r="84" spans="1:13" ht="20.100000000000001" customHeight="1">
      <c r="A84" t="e">
        <f ca="1">IF(B84&gt;VLOOKUP($E$2&amp;"-"&amp;$C$3,#REF!,2,FALSE),0,A83+1)</f>
        <v>#NAME?</v>
      </c>
      <c r="B84" s="65">
        <f t="shared" si="1"/>
        <v>65</v>
      </c>
      <c r="C84" s="66" t="e">
        <f ca="1">IF($A84&gt;0,VLOOKUP($A84,#REF!,4),"")</f>
        <v>#NAME?</v>
      </c>
      <c r="D84" s="67" t="e">
        <f ca="1">IF($A84&gt;0,VLOOKUP($A84,#REF!,5),"")</f>
        <v>#NAME?</v>
      </c>
      <c r="E84" s="68" t="e">
        <f ca="1">IF($A84&gt;0,VLOOKUP($A84,#REF!,6),"")</f>
        <v>#NAME?</v>
      </c>
      <c r="F84" s="98" t="e">
        <f ca="1">IF($A84&gt;0,VLOOKUP($A84,#REF!,8),"")</f>
        <v>#NAME?</v>
      </c>
      <c r="G84" s="69"/>
      <c r="H84" s="70"/>
      <c r="I84" s="70"/>
      <c r="J84" s="70"/>
      <c r="K84" s="171" t="e">
        <f ca="1">IF($A84&gt;0,VLOOKUP($A84,#REF!,16,0),"")</f>
        <v>#NAME?</v>
      </c>
      <c r="L84" s="172"/>
      <c r="M84" s="173"/>
    </row>
    <row r="85" spans="1:13" ht="20.100000000000001" customHeight="1">
      <c r="A85" t="e">
        <f ca="1">IF(B85&gt;VLOOKUP($E$2&amp;"-"&amp;$C$3,#REF!,2,FALSE),0,A84+1)</f>
        <v>#NAME?</v>
      </c>
      <c r="B85" s="65">
        <f t="shared" si="1"/>
        <v>66</v>
      </c>
      <c r="C85" s="66" t="e">
        <f ca="1">IF($A85&gt;0,VLOOKUP($A85,#REF!,4),"")</f>
        <v>#NAME?</v>
      </c>
      <c r="D85" s="67" t="e">
        <f ca="1">IF($A85&gt;0,VLOOKUP($A85,#REF!,5),"")</f>
        <v>#NAME?</v>
      </c>
      <c r="E85" s="68" t="e">
        <f ca="1">IF($A85&gt;0,VLOOKUP($A85,#REF!,6),"")</f>
        <v>#NAME?</v>
      </c>
      <c r="F85" s="98" t="e">
        <f ca="1">IF($A85&gt;0,VLOOKUP($A85,#REF!,8),"")</f>
        <v>#NAME?</v>
      </c>
      <c r="G85" s="69"/>
      <c r="H85" s="70"/>
      <c r="I85" s="70"/>
      <c r="J85" s="70"/>
      <c r="K85" s="171" t="e">
        <f ca="1">IF($A85&gt;0,VLOOKUP($A85,#REF!,16,0),"")</f>
        <v>#NAME?</v>
      </c>
      <c r="L85" s="172"/>
      <c r="M85" s="173"/>
    </row>
    <row r="86" spans="1:13" ht="20.100000000000001" customHeight="1">
      <c r="A86" t="e">
        <f ca="1">IF(B86&gt;VLOOKUP($E$2&amp;"-"&amp;$C$3,#REF!,2,FALSE),0,A85+1)</f>
        <v>#NAME?</v>
      </c>
      <c r="B86" s="65">
        <f t="shared" si="1"/>
        <v>67</v>
      </c>
      <c r="C86" s="66" t="e">
        <f ca="1">IF($A86&gt;0,VLOOKUP($A86,#REF!,4),"")</f>
        <v>#NAME?</v>
      </c>
      <c r="D86" s="67" t="e">
        <f ca="1">IF($A86&gt;0,VLOOKUP($A86,#REF!,5),"")</f>
        <v>#NAME?</v>
      </c>
      <c r="E86" s="68" t="e">
        <f ca="1">IF($A86&gt;0,VLOOKUP($A86,#REF!,6),"")</f>
        <v>#NAME?</v>
      </c>
      <c r="F86" s="98" t="e">
        <f ca="1">IF($A86&gt;0,VLOOKUP($A86,#REF!,8),"")</f>
        <v>#NAME?</v>
      </c>
      <c r="G86" s="69"/>
      <c r="H86" s="70"/>
      <c r="I86" s="70"/>
      <c r="J86" s="70"/>
      <c r="K86" s="171" t="e">
        <f ca="1">IF($A86&gt;0,VLOOKUP($A86,#REF!,16,0),"")</f>
        <v>#NAME?</v>
      </c>
      <c r="L86" s="172"/>
      <c r="M86" s="173"/>
    </row>
    <row r="87" spans="1:13" ht="20.100000000000001" customHeight="1">
      <c r="A87" t="e">
        <f ca="1">IF(B87&gt;VLOOKUP($E$2&amp;"-"&amp;$C$3,#REF!,2,FALSE),0,A86+1)</f>
        <v>#NAME?</v>
      </c>
      <c r="B87" s="65">
        <f t="shared" si="1"/>
        <v>68</v>
      </c>
      <c r="C87" s="66" t="e">
        <f ca="1">IF($A87&gt;0,VLOOKUP($A87,#REF!,4),"")</f>
        <v>#NAME?</v>
      </c>
      <c r="D87" s="67" t="e">
        <f ca="1">IF($A87&gt;0,VLOOKUP($A87,#REF!,5),"")</f>
        <v>#NAME?</v>
      </c>
      <c r="E87" s="68" t="e">
        <f ca="1">IF($A87&gt;0,VLOOKUP($A87,#REF!,6),"")</f>
        <v>#NAME?</v>
      </c>
      <c r="F87" s="98" t="e">
        <f ca="1">IF($A87&gt;0,VLOOKUP($A87,#REF!,8),"")</f>
        <v>#NAME?</v>
      </c>
      <c r="G87" s="69"/>
      <c r="H87" s="70"/>
      <c r="I87" s="70"/>
      <c r="J87" s="70"/>
      <c r="K87" s="171" t="e">
        <f ca="1">IF($A87&gt;0,VLOOKUP($A87,#REF!,16,0),"")</f>
        <v>#NAME?</v>
      </c>
      <c r="L87" s="172"/>
      <c r="M87" s="173"/>
    </row>
    <row r="88" spans="1:13" ht="20.100000000000001" customHeight="1">
      <c r="A88" t="e">
        <f ca="1">IF(B88&gt;VLOOKUP($E$2&amp;"-"&amp;$C$3,#REF!,2,FALSE),0,A87+1)</f>
        <v>#NAME?</v>
      </c>
      <c r="B88" s="65">
        <f t="shared" si="1"/>
        <v>69</v>
      </c>
      <c r="C88" s="66" t="e">
        <f ca="1">IF($A88&gt;0,VLOOKUP($A88,#REF!,4),"")</f>
        <v>#NAME?</v>
      </c>
      <c r="D88" s="67" t="e">
        <f ca="1">IF($A88&gt;0,VLOOKUP($A88,#REF!,5),"")</f>
        <v>#NAME?</v>
      </c>
      <c r="E88" s="68" t="e">
        <f ca="1">IF($A88&gt;0,VLOOKUP($A88,#REF!,6),"")</f>
        <v>#NAME?</v>
      </c>
      <c r="F88" s="98" t="e">
        <f ca="1">IF($A88&gt;0,VLOOKUP($A88,#REF!,8),"")</f>
        <v>#NAME?</v>
      </c>
      <c r="G88" s="69"/>
      <c r="H88" s="70"/>
      <c r="I88" s="70"/>
      <c r="J88" s="70"/>
      <c r="K88" s="171" t="e">
        <f ca="1">IF($A88&gt;0,VLOOKUP($A88,#REF!,16,0),"")</f>
        <v>#NAME?</v>
      </c>
      <c r="L88" s="172"/>
      <c r="M88" s="173"/>
    </row>
    <row r="89" spans="1:13" ht="20.100000000000001" customHeight="1">
      <c r="A89" t="e">
        <f ca="1">IF(B89&gt;VLOOKUP($E$2&amp;"-"&amp;$C$3,#REF!,2,FALSE),0,A88+1)</f>
        <v>#NAME?</v>
      </c>
      <c r="B89" s="65">
        <f t="shared" si="1"/>
        <v>70</v>
      </c>
      <c r="C89" s="66" t="e">
        <f ca="1">IF($A89&gt;0,VLOOKUP($A89,#REF!,4),"")</f>
        <v>#NAME?</v>
      </c>
      <c r="D89" s="67" t="e">
        <f ca="1">IF($A89&gt;0,VLOOKUP($A89,#REF!,5),"")</f>
        <v>#NAME?</v>
      </c>
      <c r="E89" s="68" t="e">
        <f ca="1">IF($A89&gt;0,VLOOKUP($A89,#REF!,6),"")</f>
        <v>#NAME?</v>
      </c>
      <c r="F89" s="98" t="e">
        <f ca="1">IF($A89&gt;0,VLOOKUP($A89,#REF!,8),"")</f>
        <v>#NAME?</v>
      </c>
      <c r="G89" s="69"/>
      <c r="H89" s="70"/>
      <c r="I89" s="70"/>
      <c r="J89" s="70"/>
      <c r="K89" s="171" t="e">
        <f ca="1">IF($A89&gt;0,VLOOKUP($A89,#REF!,16,0),"")</f>
        <v>#NAME?</v>
      </c>
      <c r="L89" s="172"/>
      <c r="M89" s="173"/>
    </row>
    <row r="90" spans="1:13" ht="20.100000000000001" customHeight="1">
      <c r="A90" t="e">
        <f ca="1">IF(B90&gt;VLOOKUP($E$2&amp;"-"&amp;$C$3,#REF!,2,FALSE),0,A89+1)</f>
        <v>#NAME?</v>
      </c>
      <c r="B90" s="65">
        <f t="shared" si="1"/>
        <v>71</v>
      </c>
      <c r="C90" s="66" t="e">
        <f ca="1">IF($A90&gt;0,VLOOKUP($A90,#REF!,4),"")</f>
        <v>#NAME?</v>
      </c>
      <c r="D90" s="67" t="e">
        <f ca="1">IF($A90&gt;0,VLOOKUP($A90,#REF!,5),"")</f>
        <v>#NAME?</v>
      </c>
      <c r="E90" s="68" t="e">
        <f ca="1">IF($A90&gt;0,VLOOKUP($A90,#REF!,6),"")</f>
        <v>#NAME?</v>
      </c>
      <c r="F90" s="98" t="e">
        <f ca="1">IF($A90&gt;0,VLOOKUP($A90,#REF!,8),"")</f>
        <v>#NAME?</v>
      </c>
      <c r="G90" s="69"/>
      <c r="H90" s="70"/>
      <c r="I90" s="70"/>
      <c r="J90" s="70"/>
      <c r="K90" s="171" t="e">
        <f ca="1">IF($A90&gt;0,VLOOKUP($A90,#REF!,16,0),"")</f>
        <v>#NAME?</v>
      </c>
      <c r="L90" s="172"/>
      <c r="M90" s="173"/>
    </row>
    <row r="91" spans="1:13" ht="20.100000000000001" customHeight="1">
      <c r="A91" t="e">
        <f ca="1">IF(B91&gt;VLOOKUP($E$2&amp;"-"&amp;$C$3,#REF!,2,FALSE),0,A90+1)</f>
        <v>#NAME?</v>
      </c>
      <c r="B91" s="65">
        <f t="shared" si="1"/>
        <v>72</v>
      </c>
      <c r="C91" s="66" t="e">
        <f ca="1">IF($A91&gt;0,VLOOKUP($A91,#REF!,4),"")</f>
        <v>#NAME?</v>
      </c>
      <c r="D91" s="67" t="e">
        <f ca="1">IF($A91&gt;0,VLOOKUP($A91,#REF!,5),"")</f>
        <v>#NAME?</v>
      </c>
      <c r="E91" s="68" t="e">
        <f ca="1">IF($A91&gt;0,VLOOKUP($A91,#REF!,6),"")</f>
        <v>#NAME?</v>
      </c>
      <c r="F91" s="98" t="e">
        <f ca="1">IF($A91&gt;0,VLOOKUP($A91,#REF!,8),"")</f>
        <v>#NAME?</v>
      </c>
      <c r="G91" s="69"/>
      <c r="H91" s="70"/>
      <c r="I91" s="70"/>
      <c r="J91" s="70"/>
      <c r="K91" s="171" t="e">
        <f ca="1">IF($A91&gt;0,VLOOKUP($A91,#REF!,16,0),"")</f>
        <v>#NAME?</v>
      </c>
      <c r="L91" s="172"/>
      <c r="M91" s="173"/>
    </row>
    <row r="92" spans="1:13" ht="20.100000000000001" customHeight="1">
      <c r="A92" t="e">
        <f ca="1">IF(B92&gt;VLOOKUP($E$2&amp;"-"&amp;$C$3,#REF!,2,FALSE),0,A91+1)</f>
        <v>#NAME?</v>
      </c>
      <c r="B92" s="65">
        <f t="shared" si="1"/>
        <v>73</v>
      </c>
      <c r="C92" s="66" t="e">
        <f ca="1">IF($A92&gt;0,VLOOKUP($A92,#REF!,4),"")</f>
        <v>#NAME?</v>
      </c>
      <c r="D92" s="67" t="e">
        <f ca="1">IF($A92&gt;0,VLOOKUP($A92,#REF!,5),"")</f>
        <v>#NAME?</v>
      </c>
      <c r="E92" s="68" t="e">
        <f ca="1">IF($A92&gt;0,VLOOKUP($A92,#REF!,6),"")</f>
        <v>#NAME?</v>
      </c>
      <c r="F92" s="98" t="e">
        <f ca="1">IF($A92&gt;0,VLOOKUP($A92,#REF!,8),"")</f>
        <v>#NAME?</v>
      </c>
      <c r="G92" s="69"/>
      <c r="H92" s="70"/>
      <c r="I92" s="70"/>
      <c r="J92" s="70"/>
      <c r="K92" s="171" t="e">
        <f ca="1">IF($A92&gt;0,VLOOKUP($A92,#REF!,16,0),"")</f>
        <v>#NAME?</v>
      </c>
      <c r="L92" s="172"/>
      <c r="M92" s="173"/>
    </row>
    <row r="93" spans="1:13" ht="20.100000000000001" customHeight="1">
      <c r="A93" t="e">
        <f ca="1">IF(B93&gt;VLOOKUP($E$2&amp;"-"&amp;$C$3,#REF!,2,FALSE),0,A92+1)</f>
        <v>#NAME?</v>
      </c>
      <c r="B93" s="65">
        <f t="shared" si="1"/>
        <v>74</v>
      </c>
      <c r="C93" s="66" t="e">
        <f ca="1">IF($A93&gt;0,VLOOKUP($A93,#REF!,4),"")</f>
        <v>#NAME?</v>
      </c>
      <c r="D93" s="67" t="e">
        <f ca="1">IF($A93&gt;0,VLOOKUP($A93,#REF!,5),"")</f>
        <v>#NAME?</v>
      </c>
      <c r="E93" s="68" t="e">
        <f ca="1">IF($A93&gt;0,VLOOKUP($A93,#REF!,6),"")</f>
        <v>#NAME?</v>
      </c>
      <c r="F93" s="98" t="e">
        <f ca="1">IF($A93&gt;0,VLOOKUP($A93,#REF!,8),"")</f>
        <v>#NAME?</v>
      </c>
      <c r="G93" s="69"/>
      <c r="H93" s="70"/>
      <c r="I93" s="70"/>
      <c r="J93" s="70"/>
      <c r="K93" s="171" t="e">
        <f ca="1">IF($A93&gt;0,VLOOKUP($A93,#REF!,16,0),"")</f>
        <v>#NAME?</v>
      </c>
      <c r="L93" s="172"/>
      <c r="M93" s="173"/>
    </row>
    <row r="94" spans="1:13" ht="20.100000000000001" customHeight="1">
      <c r="A94" t="e">
        <f ca="1">IF(B94&gt;VLOOKUP($E$2&amp;"-"&amp;$C$3,#REF!,2,FALSE),0,A93+1)</f>
        <v>#NAME?</v>
      </c>
      <c r="B94" s="65">
        <f t="shared" si="1"/>
        <v>75</v>
      </c>
      <c r="C94" s="66" t="e">
        <f ca="1">IF($A94&gt;0,VLOOKUP($A94,#REF!,4),"")</f>
        <v>#NAME?</v>
      </c>
      <c r="D94" s="67" t="e">
        <f ca="1">IF($A94&gt;0,VLOOKUP($A94,#REF!,5),"")</f>
        <v>#NAME?</v>
      </c>
      <c r="E94" s="68" t="e">
        <f ca="1">IF($A94&gt;0,VLOOKUP($A94,#REF!,6),"")</f>
        <v>#NAME?</v>
      </c>
      <c r="F94" s="98" t="e">
        <f ca="1">IF($A94&gt;0,VLOOKUP($A94,#REF!,8),"")</f>
        <v>#NAME?</v>
      </c>
      <c r="G94" s="69"/>
      <c r="H94" s="70"/>
      <c r="I94" s="70"/>
      <c r="J94" s="70"/>
      <c r="K94" s="171" t="e">
        <f ca="1">IF($A94&gt;0,VLOOKUP($A94,#REF!,16,0),"")</f>
        <v>#NAME?</v>
      </c>
      <c r="L94" s="172"/>
      <c r="M94" s="173"/>
    </row>
    <row r="95" spans="1:13" ht="20.100000000000001" customHeight="1">
      <c r="A95" t="e">
        <f ca="1">IF(B95&gt;VLOOKUP($E$2&amp;"-"&amp;$C$3,#REF!,2,FALSE),0,A94+1)</f>
        <v>#NAME?</v>
      </c>
      <c r="B95" s="65">
        <f t="shared" si="1"/>
        <v>76</v>
      </c>
      <c r="C95" s="66" t="e">
        <f ca="1">IF($A95&gt;0,VLOOKUP($A95,#REF!,4),"")</f>
        <v>#NAME?</v>
      </c>
      <c r="D95" s="67" t="e">
        <f ca="1">IF($A95&gt;0,VLOOKUP($A95,#REF!,5),"")</f>
        <v>#NAME?</v>
      </c>
      <c r="E95" s="68" t="e">
        <f ca="1">IF($A95&gt;0,VLOOKUP($A95,#REF!,6),"")</f>
        <v>#NAME?</v>
      </c>
      <c r="F95" s="98" t="e">
        <f ca="1">IF($A95&gt;0,VLOOKUP($A95,#REF!,8),"")</f>
        <v>#NAME?</v>
      </c>
      <c r="G95" s="69"/>
      <c r="H95" s="70"/>
      <c r="I95" s="70"/>
      <c r="J95" s="70"/>
      <c r="K95" s="171" t="e">
        <f ca="1">IF($A95&gt;0,VLOOKUP($A95,#REF!,16,0),"")</f>
        <v>#NAME?</v>
      </c>
      <c r="L95" s="172"/>
      <c r="M95" s="173"/>
    </row>
    <row r="96" spans="1:13" ht="20.100000000000001" customHeight="1">
      <c r="A96" t="e">
        <f ca="1">IF(B96&gt;VLOOKUP($E$2&amp;"-"&amp;$C$3,#REF!,2,FALSE),0,A95+1)</f>
        <v>#NAME?</v>
      </c>
      <c r="B96" s="65">
        <f t="shared" si="1"/>
        <v>77</v>
      </c>
      <c r="C96" s="66" t="e">
        <f ca="1">IF($A96&gt;0,VLOOKUP($A96,#REF!,4),"")</f>
        <v>#NAME?</v>
      </c>
      <c r="D96" s="67" t="e">
        <f ca="1">IF($A96&gt;0,VLOOKUP($A96,#REF!,5),"")</f>
        <v>#NAME?</v>
      </c>
      <c r="E96" s="68" t="e">
        <f ca="1">IF($A96&gt;0,VLOOKUP($A96,#REF!,6),"")</f>
        <v>#NAME?</v>
      </c>
      <c r="F96" s="98" t="e">
        <f ca="1">IF($A96&gt;0,VLOOKUP($A96,#REF!,8),"")</f>
        <v>#NAME?</v>
      </c>
      <c r="G96" s="69"/>
      <c r="H96" s="70"/>
      <c r="I96" s="70"/>
      <c r="J96" s="70"/>
      <c r="K96" s="171" t="e">
        <f ca="1">IF($A96&gt;0,VLOOKUP($A96,#REF!,16,0),"")</f>
        <v>#NAME?</v>
      </c>
      <c r="L96" s="172"/>
      <c r="M96" s="173"/>
    </row>
    <row r="97" spans="1:13" ht="20.100000000000001" customHeight="1">
      <c r="A97" t="e">
        <f ca="1">IF(B97&gt;VLOOKUP($E$2&amp;"-"&amp;$C$3,#REF!,2,FALSE),0,A96+1)</f>
        <v>#NAME?</v>
      </c>
      <c r="B97" s="65">
        <f t="shared" si="1"/>
        <v>78</v>
      </c>
      <c r="C97" s="66" t="e">
        <f ca="1">IF($A97&gt;0,VLOOKUP($A97,#REF!,4),"")</f>
        <v>#NAME?</v>
      </c>
      <c r="D97" s="67" t="e">
        <f ca="1">IF($A97&gt;0,VLOOKUP($A97,#REF!,5),"")</f>
        <v>#NAME?</v>
      </c>
      <c r="E97" s="68" t="e">
        <f ca="1">IF($A97&gt;0,VLOOKUP($A97,#REF!,6),"")</f>
        <v>#NAME?</v>
      </c>
      <c r="F97" s="98" t="e">
        <f ca="1">IF($A97&gt;0,VLOOKUP($A97,#REF!,8),"")</f>
        <v>#NAME?</v>
      </c>
      <c r="G97" s="69"/>
      <c r="H97" s="70"/>
      <c r="I97" s="70"/>
      <c r="J97" s="70"/>
      <c r="K97" s="171" t="e">
        <f ca="1">IF($A97&gt;0,VLOOKUP($A97,#REF!,16,0),"")</f>
        <v>#NAME?</v>
      </c>
      <c r="L97" s="172"/>
      <c r="M97" s="173"/>
    </row>
    <row r="98" spans="1:13" ht="20.100000000000001" customHeight="1">
      <c r="A98" t="e">
        <f ca="1">IF(B98&gt;VLOOKUP($E$2&amp;"-"&amp;$C$3,#REF!,2,FALSE),0,A97+1)</f>
        <v>#NAME?</v>
      </c>
      <c r="B98" s="65">
        <f t="shared" si="1"/>
        <v>79</v>
      </c>
      <c r="C98" s="66" t="e">
        <f ca="1">IF($A98&gt;0,VLOOKUP($A98,#REF!,4),"")</f>
        <v>#NAME?</v>
      </c>
      <c r="D98" s="67" t="e">
        <f ca="1">IF($A98&gt;0,VLOOKUP($A98,#REF!,5),"")</f>
        <v>#NAME?</v>
      </c>
      <c r="E98" s="68" t="e">
        <f ca="1">IF($A98&gt;0,VLOOKUP($A98,#REF!,6),"")</f>
        <v>#NAME?</v>
      </c>
      <c r="F98" s="98" t="e">
        <f ca="1">IF($A98&gt;0,VLOOKUP($A98,#REF!,8),"")</f>
        <v>#NAME?</v>
      </c>
      <c r="G98" s="69"/>
      <c r="H98" s="70"/>
      <c r="I98" s="70"/>
      <c r="J98" s="70"/>
      <c r="K98" s="171" t="e">
        <f ca="1">IF($A98&gt;0,VLOOKUP($A98,#REF!,16,0),"")</f>
        <v>#NAME?</v>
      </c>
      <c r="L98" s="172"/>
      <c r="M98" s="173"/>
    </row>
    <row r="99" spans="1:13" ht="20.100000000000001" customHeight="1">
      <c r="A99" t="e">
        <f ca="1">IF(B99&gt;VLOOKUP($E$2&amp;"-"&amp;$C$3,#REF!,2,FALSE),0,A98+1)</f>
        <v>#NAME?</v>
      </c>
      <c r="B99" s="65">
        <f t="shared" si="1"/>
        <v>80</v>
      </c>
      <c r="C99" s="66" t="e">
        <f ca="1">IF($A99&gt;0,VLOOKUP($A99,#REF!,4),"")</f>
        <v>#NAME?</v>
      </c>
      <c r="D99" s="67" t="e">
        <f ca="1">IF($A99&gt;0,VLOOKUP($A99,#REF!,5),"")</f>
        <v>#NAME?</v>
      </c>
      <c r="E99" s="68" t="e">
        <f ca="1">IF($A99&gt;0,VLOOKUP($A99,#REF!,6),"")</f>
        <v>#NAME?</v>
      </c>
      <c r="F99" s="98" t="e">
        <f ca="1">IF($A99&gt;0,VLOOKUP($A99,#REF!,8),"")</f>
        <v>#NAME?</v>
      </c>
      <c r="G99" s="69"/>
      <c r="H99" s="70"/>
      <c r="I99" s="70"/>
      <c r="J99" s="70"/>
      <c r="K99" s="171" t="e">
        <f ca="1">IF($A99&gt;0,VLOOKUP($A99,#REF!,16,0),"")</f>
        <v>#NAME?</v>
      </c>
      <c r="L99" s="172"/>
      <c r="M99" s="173"/>
    </row>
    <row r="100" spans="1:13" ht="20.100000000000001" customHeight="1">
      <c r="A100" t="e">
        <f ca="1">IF(B100&gt;VLOOKUP($E$2&amp;"-"&amp;$C$3,#REF!,2,FALSE),0,A99+1)</f>
        <v>#NAME?</v>
      </c>
      <c r="B100" s="65">
        <f t="shared" si="1"/>
        <v>81</v>
      </c>
      <c r="C100" s="66" t="e">
        <f ca="1">IF($A100&gt;0,VLOOKUP($A100,#REF!,4),"")</f>
        <v>#NAME?</v>
      </c>
      <c r="D100" s="67" t="e">
        <f ca="1">IF($A100&gt;0,VLOOKUP($A100,#REF!,5),"")</f>
        <v>#NAME?</v>
      </c>
      <c r="E100" s="68" t="e">
        <f ca="1">IF($A100&gt;0,VLOOKUP($A100,#REF!,6),"")</f>
        <v>#NAME?</v>
      </c>
      <c r="F100" s="98" t="e">
        <f ca="1">IF($A100&gt;0,VLOOKUP($A100,#REF!,8),"")</f>
        <v>#NAME?</v>
      </c>
      <c r="G100" s="69"/>
      <c r="H100" s="70"/>
      <c r="I100" s="70"/>
      <c r="J100" s="70"/>
      <c r="K100" s="171" t="e">
        <f ca="1">IF($A100&gt;0,VLOOKUP($A100,#REF!,16,0),"")</f>
        <v>#NAME?</v>
      </c>
      <c r="L100" s="172"/>
      <c r="M100" s="173"/>
    </row>
    <row r="101" spans="1:13" ht="20.100000000000001" customHeight="1">
      <c r="A101" t="e">
        <f ca="1">IF(B101&gt;VLOOKUP($E$2&amp;"-"&amp;$C$3,#REF!,2,FALSE),0,A100+1)</f>
        <v>#NAME?</v>
      </c>
      <c r="B101" s="65">
        <f t="shared" si="1"/>
        <v>82</v>
      </c>
      <c r="C101" s="66" t="e">
        <f ca="1">IF($A101&gt;0,VLOOKUP($A101,#REF!,4),"")</f>
        <v>#NAME?</v>
      </c>
      <c r="D101" s="67" t="e">
        <f ca="1">IF($A101&gt;0,VLOOKUP($A101,#REF!,5),"")</f>
        <v>#NAME?</v>
      </c>
      <c r="E101" s="68" t="e">
        <f ca="1">IF($A101&gt;0,VLOOKUP($A101,#REF!,6),"")</f>
        <v>#NAME?</v>
      </c>
      <c r="F101" s="98" t="e">
        <f ca="1">IF($A101&gt;0,VLOOKUP($A101,#REF!,8),"")</f>
        <v>#NAME?</v>
      </c>
      <c r="G101" s="69"/>
      <c r="H101" s="70"/>
      <c r="I101" s="70"/>
      <c r="J101" s="70"/>
      <c r="K101" s="171" t="e">
        <f ca="1">IF($A101&gt;0,VLOOKUP($A101,#REF!,16,0),"")</f>
        <v>#NAME?</v>
      </c>
      <c r="L101" s="172"/>
      <c r="M101" s="173"/>
    </row>
    <row r="102" spans="1:13" ht="20.100000000000001" customHeight="1">
      <c r="A102" t="e">
        <f ca="1">IF(B102&gt;VLOOKUP($E$2&amp;"-"&amp;$C$3,#REF!,2,FALSE),0,A101+1)</f>
        <v>#NAME?</v>
      </c>
      <c r="B102" s="65">
        <f t="shared" si="1"/>
        <v>83</v>
      </c>
      <c r="C102" s="66" t="e">
        <f ca="1">IF($A102&gt;0,VLOOKUP($A102,#REF!,4),"")</f>
        <v>#NAME?</v>
      </c>
      <c r="D102" s="67" t="e">
        <f ca="1">IF($A102&gt;0,VLOOKUP($A102,#REF!,5),"")</f>
        <v>#NAME?</v>
      </c>
      <c r="E102" s="68" t="e">
        <f ca="1">IF($A102&gt;0,VLOOKUP($A102,#REF!,6),"")</f>
        <v>#NAME?</v>
      </c>
      <c r="F102" s="98" t="e">
        <f ca="1">IF($A102&gt;0,VLOOKUP($A102,#REF!,8),"")</f>
        <v>#NAME?</v>
      </c>
      <c r="G102" s="69"/>
      <c r="H102" s="70"/>
      <c r="I102" s="70"/>
      <c r="J102" s="70"/>
      <c r="K102" s="171" t="e">
        <f ca="1">IF($A102&gt;0,VLOOKUP($A102,#REF!,16,0),"")</f>
        <v>#NAME?</v>
      </c>
      <c r="L102" s="172"/>
      <c r="M102" s="173"/>
    </row>
    <row r="103" spans="1:13" ht="20.100000000000001" customHeight="1">
      <c r="A103" t="e">
        <f ca="1">IF(B103&gt;VLOOKUP($E$2&amp;"-"&amp;$C$3,#REF!,2,FALSE),0,A102+1)</f>
        <v>#NAME?</v>
      </c>
      <c r="B103" s="65">
        <f t="shared" si="1"/>
        <v>84</v>
      </c>
      <c r="C103" s="66" t="e">
        <f ca="1">IF($A103&gt;0,VLOOKUP($A103,#REF!,4),"")</f>
        <v>#NAME?</v>
      </c>
      <c r="D103" s="67" t="e">
        <f ca="1">IF($A103&gt;0,VLOOKUP($A103,#REF!,5),"")</f>
        <v>#NAME?</v>
      </c>
      <c r="E103" s="68" t="e">
        <f ca="1">IF($A103&gt;0,VLOOKUP($A103,#REF!,6),"")</f>
        <v>#NAME?</v>
      </c>
      <c r="F103" s="98" t="e">
        <f ca="1">IF($A103&gt;0,VLOOKUP($A103,#REF!,8),"")</f>
        <v>#NAME?</v>
      </c>
      <c r="G103" s="69"/>
      <c r="H103" s="70"/>
      <c r="I103" s="70"/>
      <c r="J103" s="70"/>
      <c r="K103" s="171" t="e">
        <f ca="1">IF($A103&gt;0,VLOOKUP($A103,#REF!,16,0),"")</f>
        <v>#NAME?</v>
      </c>
      <c r="L103" s="172"/>
      <c r="M103" s="173"/>
    </row>
    <row r="104" spans="1:13" ht="20.100000000000001" customHeight="1">
      <c r="A104" t="e">
        <f ca="1">IF(B104&gt;VLOOKUP($E$2&amp;"-"&amp;$C$3,#REF!,2,FALSE),0,A103+1)</f>
        <v>#NAME?</v>
      </c>
      <c r="B104" s="65">
        <f t="shared" si="1"/>
        <v>85</v>
      </c>
      <c r="C104" s="66" t="e">
        <f ca="1">IF($A104&gt;0,VLOOKUP($A104,#REF!,4),"")</f>
        <v>#NAME?</v>
      </c>
      <c r="D104" s="67" t="e">
        <f ca="1">IF($A104&gt;0,VLOOKUP($A104,#REF!,5),"")</f>
        <v>#NAME?</v>
      </c>
      <c r="E104" s="68" t="e">
        <f ca="1">IF($A104&gt;0,VLOOKUP($A104,#REF!,6),"")</f>
        <v>#NAME?</v>
      </c>
      <c r="F104" s="98" t="e">
        <f ca="1">IF($A104&gt;0,VLOOKUP($A104,#REF!,8),"")</f>
        <v>#NAME?</v>
      </c>
      <c r="G104" s="69"/>
      <c r="H104" s="70"/>
      <c r="I104" s="70"/>
      <c r="J104" s="70"/>
      <c r="K104" s="171" t="e">
        <f ca="1">IF($A104&gt;0,VLOOKUP($A104,#REF!,16,0),"")</f>
        <v>#NAME?</v>
      </c>
      <c r="L104" s="172"/>
      <c r="M104" s="173"/>
    </row>
    <row r="105" spans="1:13" ht="20.100000000000001" customHeight="1">
      <c r="A105" t="e">
        <f ca="1">IF(B105&gt;VLOOKUP($E$2&amp;"-"&amp;$C$3,#REF!,2,FALSE),0,A104+1)</f>
        <v>#NAME?</v>
      </c>
      <c r="B105" s="65">
        <f t="shared" si="1"/>
        <v>86</v>
      </c>
      <c r="C105" s="66" t="e">
        <f ca="1">IF($A105&gt;0,VLOOKUP($A105,#REF!,4),"")</f>
        <v>#NAME?</v>
      </c>
      <c r="D105" s="67" t="e">
        <f ca="1">IF($A105&gt;0,VLOOKUP($A105,#REF!,5),"")</f>
        <v>#NAME?</v>
      </c>
      <c r="E105" s="68" t="e">
        <f ca="1">IF($A105&gt;0,VLOOKUP($A105,#REF!,6),"")</f>
        <v>#NAME?</v>
      </c>
      <c r="F105" s="98" t="e">
        <f ca="1">IF($A105&gt;0,VLOOKUP($A105,#REF!,8),"")</f>
        <v>#NAME?</v>
      </c>
      <c r="G105" s="69"/>
      <c r="H105" s="70"/>
      <c r="I105" s="70"/>
      <c r="J105" s="70"/>
      <c r="K105" s="171" t="e">
        <f ca="1">IF($A105&gt;0,VLOOKUP($A105,#REF!,16,0),"")</f>
        <v>#NAME?</v>
      </c>
      <c r="L105" s="172"/>
      <c r="M105" s="173"/>
    </row>
    <row r="106" spans="1:13" ht="20.100000000000001" customHeight="1">
      <c r="A106" t="e">
        <f ca="1">IF(B106&gt;VLOOKUP($E$2&amp;"-"&amp;$C$3,#REF!,2,FALSE),0,A105+1)</f>
        <v>#NAME?</v>
      </c>
      <c r="B106" s="65">
        <f t="shared" si="1"/>
        <v>87</v>
      </c>
      <c r="C106" s="66" t="e">
        <f ca="1">IF($A106&gt;0,VLOOKUP($A106,#REF!,4),"")</f>
        <v>#NAME?</v>
      </c>
      <c r="D106" s="67" t="e">
        <f ca="1">IF($A106&gt;0,VLOOKUP($A106,#REF!,5),"")</f>
        <v>#NAME?</v>
      </c>
      <c r="E106" s="68" t="e">
        <f ca="1">IF($A106&gt;0,VLOOKUP($A106,#REF!,6),"")</f>
        <v>#NAME?</v>
      </c>
      <c r="F106" s="98" t="e">
        <f ca="1">IF($A106&gt;0,VLOOKUP($A106,#REF!,8),"")</f>
        <v>#NAME?</v>
      </c>
      <c r="G106" s="69"/>
      <c r="H106" s="70"/>
      <c r="I106" s="70"/>
      <c r="J106" s="70"/>
      <c r="K106" s="171" t="e">
        <f ca="1">IF($A106&gt;0,VLOOKUP($A106,#REF!,16,0),"")</f>
        <v>#NAME?</v>
      </c>
      <c r="L106" s="172"/>
      <c r="M106" s="173"/>
    </row>
    <row r="107" spans="1:13" ht="20.100000000000001" customHeight="1">
      <c r="A107" t="e">
        <f ca="1">IF(B107&gt;VLOOKUP($E$2&amp;"-"&amp;$C$3,#REF!,2,FALSE),0,A106+1)</f>
        <v>#NAME?</v>
      </c>
      <c r="B107" s="65">
        <f t="shared" si="1"/>
        <v>88</v>
      </c>
      <c r="C107" s="66" t="e">
        <f ca="1">IF($A107&gt;0,VLOOKUP($A107,#REF!,4),"")</f>
        <v>#NAME?</v>
      </c>
      <c r="D107" s="67" t="e">
        <f ca="1">IF($A107&gt;0,VLOOKUP($A107,#REF!,5),"")</f>
        <v>#NAME?</v>
      </c>
      <c r="E107" s="68" t="e">
        <f ca="1">IF($A107&gt;0,VLOOKUP($A107,#REF!,6),"")</f>
        <v>#NAME?</v>
      </c>
      <c r="F107" s="98" t="e">
        <f ca="1">IF($A107&gt;0,VLOOKUP($A107,#REF!,8),"")</f>
        <v>#NAME?</v>
      </c>
      <c r="G107" s="69"/>
      <c r="H107" s="70"/>
      <c r="I107" s="70"/>
      <c r="J107" s="70"/>
      <c r="K107" s="171" t="e">
        <f ca="1">IF($A107&gt;0,VLOOKUP($A107,#REF!,16,0),"")</f>
        <v>#NAME?</v>
      </c>
      <c r="L107" s="172"/>
      <c r="M107" s="173"/>
    </row>
    <row r="108" spans="1:13" ht="20.100000000000001" customHeight="1">
      <c r="A108" t="e">
        <f ca="1">IF(B108&gt;VLOOKUP($E$2&amp;"-"&amp;$C$3,#REF!,2,FALSE),0,A107+1)</f>
        <v>#NAME?</v>
      </c>
      <c r="B108" s="65">
        <f t="shared" si="1"/>
        <v>89</v>
      </c>
      <c r="C108" s="66" t="e">
        <f ca="1">IF($A108&gt;0,VLOOKUP($A108,#REF!,4),"")</f>
        <v>#NAME?</v>
      </c>
      <c r="D108" s="67" t="e">
        <f ca="1">IF($A108&gt;0,VLOOKUP($A108,#REF!,5),"")</f>
        <v>#NAME?</v>
      </c>
      <c r="E108" s="68" t="e">
        <f ca="1">IF($A108&gt;0,VLOOKUP($A108,#REF!,6),"")</f>
        <v>#NAME?</v>
      </c>
      <c r="F108" s="98" t="e">
        <f ca="1">IF($A108&gt;0,VLOOKUP($A108,#REF!,8),"")</f>
        <v>#NAME?</v>
      </c>
      <c r="G108" s="69"/>
      <c r="H108" s="70"/>
      <c r="I108" s="70"/>
      <c r="J108" s="70"/>
      <c r="K108" s="171" t="e">
        <f ca="1">IF($A108&gt;0,VLOOKUP($A108,#REF!,16,0),"")</f>
        <v>#NAME?</v>
      </c>
      <c r="L108" s="172"/>
      <c r="M108" s="173"/>
    </row>
    <row r="109" spans="1:13" ht="20.100000000000001" customHeight="1">
      <c r="A109" t="e">
        <f ca="1">IF(B109&gt;VLOOKUP($E$2&amp;"-"&amp;$C$3,#REF!,2,FALSE),0,A108+1)</f>
        <v>#NAME?</v>
      </c>
      <c r="B109" s="65">
        <f t="shared" si="1"/>
        <v>90</v>
      </c>
      <c r="C109" s="66" t="e">
        <f ca="1">IF($A109&gt;0,VLOOKUP($A109,#REF!,4),"")</f>
        <v>#NAME?</v>
      </c>
      <c r="D109" s="67" t="e">
        <f ca="1">IF($A109&gt;0,VLOOKUP($A109,#REF!,5),"")</f>
        <v>#NAME?</v>
      </c>
      <c r="E109" s="68" t="e">
        <f ca="1">IF($A109&gt;0,VLOOKUP($A109,#REF!,6),"")</f>
        <v>#NAME?</v>
      </c>
      <c r="F109" s="98" t="e">
        <f ca="1">IF($A109&gt;0,VLOOKUP($A109,#REF!,8),"")</f>
        <v>#NAME?</v>
      </c>
      <c r="G109" s="69"/>
      <c r="H109" s="70"/>
      <c r="I109" s="70"/>
      <c r="J109" s="70"/>
      <c r="K109" s="171" t="e">
        <f ca="1">IF($A109&gt;0,VLOOKUP($A109,#REF!,16,0),"")</f>
        <v>#NAME?</v>
      </c>
      <c r="L109" s="172"/>
      <c r="M109" s="173"/>
    </row>
    <row r="110" spans="1:13" ht="23.25" customHeight="1">
      <c r="B110" s="75" t="s">
        <v>74</v>
      </c>
      <c r="C110" s="76"/>
      <c r="D110" s="77"/>
      <c r="E110" s="78"/>
      <c r="F110" s="79"/>
      <c r="G110" s="80"/>
      <c r="H110" s="81"/>
      <c r="I110" s="81"/>
      <c r="J110" s="81"/>
      <c r="K110" s="71"/>
      <c r="L110" s="71"/>
      <c r="M110" s="71"/>
    </row>
    <row r="111" spans="1:13" ht="20.100000000000001" customHeight="1">
      <c r="B111" s="82" t="s">
        <v>75</v>
      </c>
      <c r="C111" s="83"/>
      <c r="D111" s="84"/>
      <c r="E111" s="85"/>
      <c r="F111" s="86"/>
      <c r="G111" s="87"/>
      <c r="H111" s="88"/>
      <c r="I111" s="88"/>
      <c r="J111" s="88"/>
      <c r="K111" s="89"/>
      <c r="L111" s="89"/>
      <c r="M111" s="89"/>
    </row>
    <row r="112" spans="1:13" ht="20.100000000000001" customHeight="1">
      <c r="B112" s="90"/>
      <c r="C112" s="83"/>
      <c r="D112" s="84"/>
      <c r="E112" s="85"/>
      <c r="F112" s="86"/>
      <c r="G112" s="87"/>
      <c r="H112" s="88"/>
      <c r="I112" s="88"/>
      <c r="J112" s="88"/>
      <c r="K112" s="89"/>
      <c r="L112" s="89"/>
      <c r="M112" s="89"/>
    </row>
    <row r="113" spans="2:13" ht="20.100000000000001" customHeight="1">
      <c r="B113" s="90"/>
      <c r="C113" s="83"/>
      <c r="D113" s="84"/>
      <c r="E113" s="85"/>
      <c r="F113" s="86"/>
      <c r="G113" s="87"/>
      <c r="H113" s="88"/>
      <c r="I113" s="88"/>
      <c r="J113" s="88"/>
      <c r="K113" s="89"/>
      <c r="L113" s="89"/>
      <c r="M113" s="89"/>
    </row>
    <row r="114" spans="2:13" ht="7.5" customHeight="1">
      <c r="B114" s="90"/>
      <c r="C114" s="83"/>
      <c r="D114" s="84"/>
      <c r="E114" s="85"/>
      <c r="F114" s="86"/>
      <c r="G114" s="87"/>
      <c r="H114" s="88"/>
      <c r="I114" s="88"/>
      <c r="J114" s="88"/>
      <c r="K114" s="89"/>
      <c r="L114" s="89"/>
      <c r="M114" s="89"/>
    </row>
    <row r="115" spans="2:13" ht="20.100000000000001" customHeight="1">
      <c r="B115" s="91" t="s">
        <v>76</v>
      </c>
      <c r="C115" s="83"/>
      <c r="D115" s="84"/>
      <c r="E115" s="85"/>
      <c r="F115" s="86"/>
      <c r="G115" s="87"/>
      <c r="H115" s="88"/>
      <c r="I115" s="88"/>
      <c r="J115" s="88"/>
      <c r="K115" s="89"/>
      <c r="L115" s="89"/>
      <c r="M115" s="89"/>
    </row>
  </sheetData>
  <mergeCells count="105">
    <mergeCell ref="K107:M107"/>
    <mergeCell ref="K108:M108"/>
    <mergeCell ref="K109:M109"/>
    <mergeCell ref="K100:M100"/>
    <mergeCell ref="K101:M101"/>
    <mergeCell ref="K102:M102"/>
    <mergeCell ref="K103:M103"/>
    <mergeCell ref="K104:M104"/>
    <mergeCell ref="K105:M105"/>
    <mergeCell ref="K95:M95"/>
    <mergeCell ref="K96:M96"/>
    <mergeCell ref="K97:M97"/>
    <mergeCell ref="K98:M98"/>
    <mergeCell ref="K99:M99"/>
    <mergeCell ref="K106:M106"/>
    <mergeCell ref="K89:M89"/>
    <mergeCell ref="K90:M90"/>
    <mergeCell ref="K91:M91"/>
    <mergeCell ref="K92:M92"/>
    <mergeCell ref="K93:M93"/>
    <mergeCell ref="K94:M94"/>
    <mergeCell ref="K83:M83"/>
    <mergeCell ref="K84:M84"/>
    <mergeCell ref="K85:M85"/>
    <mergeCell ref="K86:M86"/>
    <mergeCell ref="K87:M87"/>
    <mergeCell ref="K88:M88"/>
    <mergeCell ref="K71:M71"/>
    <mergeCell ref="K72:M72"/>
    <mergeCell ref="K73:M73"/>
    <mergeCell ref="K80:M80"/>
    <mergeCell ref="K81:M81"/>
    <mergeCell ref="K82:M82"/>
    <mergeCell ref="K65:M65"/>
    <mergeCell ref="K66:M66"/>
    <mergeCell ref="K67:M67"/>
    <mergeCell ref="K68:M68"/>
    <mergeCell ref="K69:M69"/>
    <mergeCell ref="K70:M70"/>
    <mergeCell ref="K59:M59"/>
    <mergeCell ref="K60:M60"/>
    <mergeCell ref="K61:M61"/>
    <mergeCell ref="K62:M62"/>
    <mergeCell ref="K63:M63"/>
    <mergeCell ref="K64:M64"/>
    <mergeCell ref="K53:M53"/>
    <mergeCell ref="K54:M54"/>
    <mergeCell ref="K55:M55"/>
    <mergeCell ref="K56:M56"/>
    <mergeCell ref="K57:M57"/>
    <mergeCell ref="K58:M58"/>
    <mergeCell ref="K47:M47"/>
    <mergeCell ref="K48:M48"/>
    <mergeCell ref="K49:M49"/>
    <mergeCell ref="K50:M50"/>
    <mergeCell ref="K51:M51"/>
    <mergeCell ref="K52:M52"/>
    <mergeCell ref="K35:M35"/>
    <mergeCell ref="K36:M36"/>
    <mergeCell ref="K37:M37"/>
    <mergeCell ref="K44:M44"/>
    <mergeCell ref="K45:M45"/>
    <mergeCell ref="K46:M46"/>
    <mergeCell ref="K29:M29"/>
    <mergeCell ref="K30:M30"/>
    <mergeCell ref="K31:M31"/>
    <mergeCell ref="K32:M32"/>
    <mergeCell ref="K33:M33"/>
    <mergeCell ref="K34:M34"/>
    <mergeCell ref="K23:M23"/>
    <mergeCell ref="K24:M24"/>
    <mergeCell ref="K25:M25"/>
    <mergeCell ref="K26:M26"/>
    <mergeCell ref="K27:M27"/>
    <mergeCell ref="K28:M28"/>
    <mergeCell ref="K17:M17"/>
    <mergeCell ref="K18:M18"/>
    <mergeCell ref="K19:M19"/>
    <mergeCell ref="K20:M20"/>
    <mergeCell ref="K21:M21"/>
    <mergeCell ref="K22:M22"/>
    <mergeCell ref="K11:M11"/>
    <mergeCell ref="K12:M12"/>
    <mergeCell ref="K13:M13"/>
    <mergeCell ref="K14:M14"/>
    <mergeCell ref="K15:M15"/>
    <mergeCell ref="K16:M16"/>
    <mergeCell ref="H6:H7"/>
    <mergeCell ref="I6:J6"/>
    <mergeCell ref="K6:M7"/>
    <mergeCell ref="K8:M8"/>
    <mergeCell ref="K9:M9"/>
    <mergeCell ref="K10:M10"/>
    <mergeCell ref="B6:B7"/>
    <mergeCell ref="C6:C7"/>
    <mergeCell ref="D6:D7"/>
    <mergeCell ref="E6:E7"/>
    <mergeCell ref="F6:F7"/>
    <mergeCell ref="G6:G7"/>
    <mergeCell ref="C1:D1"/>
    <mergeCell ref="F1:J1"/>
    <mergeCell ref="C2:D2"/>
    <mergeCell ref="D3:J3"/>
    <mergeCell ref="B4:J4"/>
    <mergeCell ref="F2:J2"/>
  </mergeCells>
  <conditionalFormatting sqref="K8:M115 A8:A115">
    <cfRule type="cellIs" dxfId="34" priority="9" stopIfTrue="1" operator="equal">
      <formula>0</formula>
    </cfRule>
  </conditionalFormatting>
  <pageMargins left="0.24" right="0.22" top="0.2" bottom="0.33" header="0.16" footer="0.16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P766"/>
  <sheetViews>
    <sheetView tabSelected="1" workbookViewId="0"/>
  </sheetViews>
  <sheetFormatPr defaultRowHeight="15"/>
  <cols>
    <col min="1" max="1" width="4" bestFit="1" customWidth="1"/>
    <col min="2" max="2" width="7" customWidth="1"/>
    <col min="3" max="3" width="14.7109375" bestFit="1" customWidth="1"/>
    <col min="4" max="4" width="19.85546875" bestFit="1" customWidth="1"/>
    <col min="5" max="5" width="7.7109375" bestFit="1" customWidth="1"/>
    <col min="6" max="6" width="14" bestFit="1" customWidth="1"/>
    <col min="7" max="7" width="15.140625" bestFit="1" customWidth="1"/>
    <col min="8" max="8" width="10" customWidth="1"/>
    <col min="9" max="9" width="7.28515625" bestFit="1" customWidth="1"/>
    <col min="10" max="10" width="12" customWidth="1"/>
    <col min="11" max="11" width="7.5703125" customWidth="1"/>
    <col min="12" max="12" width="11" bestFit="1" customWidth="1"/>
    <col min="13" max="13" width="1.85546875" bestFit="1" customWidth="1"/>
    <col min="14" max="14" width="2.140625" bestFit="1" customWidth="1"/>
    <col min="15" max="15" width="39.42578125" bestFit="1" customWidth="1"/>
  </cols>
  <sheetData>
    <row r="3" spans="1:15" s="56" customFormat="1">
      <c r="C3" s="184" t="s">
        <v>60</v>
      </c>
      <c r="D3" s="184"/>
      <c r="E3" s="57"/>
      <c r="F3" s="168" t="s">
        <v>305</v>
      </c>
      <c r="G3" s="168"/>
      <c r="H3" s="168"/>
      <c r="I3" s="168"/>
      <c r="J3" s="168"/>
      <c r="K3" s="168"/>
      <c r="L3" s="58" t="s">
        <v>570</v>
      </c>
    </row>
    <row r="4" spans="1:15" s="56" customFormat="1">
      <c r="C4" s="184" t="s">
        <v>62</v>
      </c>
      <c r="D4" s="184"/>
      <c r="E4" s="59" t="s">
        <v>566</v>
      </c>
      <c r="F4" s="185" t="s">
        <v>586</v>
      </c>
      <c r="G4" s="185"/>
      <c r="H4" s="185"/>
      <c r="I4" s="185"/>
      <c r="J4" s="185"/>
      <c r="K4" s="185"/>
      <c r="L4" s="60" t="s">
        <v>63</v>
      </c>
      <c r="M4" s="61" t="s">
        <v>64</v>
      </c>
      <c r="N4" s="61">
        <v>2</v>
      </c>
    </row>
    <row r="5" spans="1:15" s="62" customFormat="1" ht="18.75" customHeight="1">
      <c r="C5" s="63" t="s">
        <v>206</v>
      </c>
      <c r="D5" s="169" t="s">
        <v>587</v>
      </c>
      <c r="E5" s="169"/>
      <c r="F5" s="169"/>
      <c r="G5" s="169"/>
      <c r="H5" s="169"/>
      <c r="I5" s="169"/>
      <c r="J5" s="169"/>
      <c r="K5" s="169"/>
      <c r="L5" s="60" t="s">
        <v>65</v>
      </c>
      <c r="M5" s="60" t="s">
        <v>64</v>
      </c>
      <c r="N5" s="60">
        <v>1</v>
      </c>
    </row>
    <row r="6" spans="1:15" s="62" customFormat="1" ht="18.75" customHeight="1">
      <c r="B6" s="170" t="s">
        <v>588</v>
      </c>
      <c r="C6" s="170"/>
      <c r="D6" s="170"/>
      <c r="E6" s="170"/>
      <c r="F6" s="170"/>
      <c r="G6" s="170"/>
      <c r="H6" s="170"/>
      <c r="I6" s="170"/>
      <c r="J6" s="170"/>
      <c r="K6" s="170"/>
      <c r="L6" s="60" t="s">
        <v>66</v>
      </c>
      <c r="M6" s="60" t="s">
        <v>64</v>
      </c>
      <c r="N6" s="60">
        <v>1</v>
      </c>
    </row>
    <row r="7" spans="1:15" ht="9" customHeight="1"/>
    <row r="8" spans="1:15" ht="15" customHeight="1">
      <c r="B8" s="164" t="s">
        <v>4</v>
      </c>
      <c r="C8" s="165" t="s">
        <v>67</v>
      </c>
      <c r="D8" s="166" t="s">
        <v>9</v>
      </c>
      <c r="E8" s="167" t="s">
        <v>10</v>
      </c>
      <c r="F8" s="165" t="s">
        <v>78</v>
      </c>
      <c r="G8" s="165" t="s">
        <v>79</v>
      </c>
      <c r="H8" s="165" t="s">
        <v>69</v>
      </c>
      <c r="I8" s="165" t="s">
        <v>70</v>
      </c>
      <c r="J8" s="174" t="s">
        <v>59</v>
      </c>
      <c r="K8" s="174"/>
      <c r="L8" s="175" t="s">
        <v>71</v>
      </c>
      <c r="M8" s="176"/>
      <c r="N8" s="177"/>
    </row>
    <row r="9" spans="1:15" ht="27" customHeight="1">
      <c r="B9" s="164"/>
      <c r="C9" s="164"/>
      <c r="D9" s="166"/>
      <c r="E9" s="167"/>
      <c r="F9" s="164"/>
      <c r="G9" s="164"/>
      <c r="H9" s="164"/>
      <c r="I9" s="164"/>
      <c r="J9" s="64" t="s">
        <v>72</v>
      </c>
      <c r="K9" s="64" t="s">
        <v>73</v>
      </c>
      <c r="L9" s="178"/>
      <c r="M9" s="179"/>
      <c r="N9" s="180"/>
    </row>
    <row r="10" spans="1:15" ht="20.100000000000001" customHeight="1">
      <c r="A10">
        <v>1</v>
      </c>
      <c r="B10" s="65">
        <v>1</v>
      </c>
      <c r="C10" s="102">
        <v>2020357820</v>
      </c>
      <c r="D10" s="67" t="s">
        <v>333</v>
      </c>
      <c r="E10" s="68" t="s">
        <v>116</v>
      </c>
      <c r="F10" s="105" t="s">
        <v>334</v>
      </c>
      <c r="G10" s="105" t="s">
        <v>589</v>
      </c>
      <c r="H10" s="69"/>
      <c r="I10" s="70"/>
      <c r="J10" s="70"/>
      <c r="K10" s="70"/>
      <c r="L10" s="181" t="s">
        <v>286</v>
      </c>
      <c r="M10" s="182"/>
      <c r="N10" s="183"/>
      <c r="O10" t="s">
        <v>590</v>
      </c>
    </row>
    <row r="11" spans="1:15" ht="20.100000000000001" customHeight="1">
      <c r="A11">
        <v>2</v>
      </c>
      <c r="B11" s="65">
        <v>2</v>
      </c>
      <c r="C11" s="102">
        <v>2220356479</v>
      </c>
      <c r="D11" s="67" t="s">
        <v>335</v>
      </c>
      <c r="E11" s="68" t="s">
        <v>116</v>
      </c>
      <c r="F11" s="105" t="s">
        <v>334</v>
      </c>
      <c r="G11" s="105" t="s">
        <v>591</v>
      </c>
      <c r="H11" s="69"/>
      <c r="I11" s="70"/>
      <c r="J11" s="70"/>
      <c r="K11" s="70"/>
      <c r="L11" s="171" t="s">
        <v>286</v>
      </c>
      <c r="M11" s="172"/>
      <c r="N11" s="173"/>
      <c r="O11" t="s">
        <v>590</v>
      </c>
    </row>
    <row r="12" spans="1:15" ht="20.100000000000001" customHeight="1">
      <c r="A12">
        <v>3</v>
      </c>
      <c r="B12" s="65">
        <v>3</v>
      </c>
      <c r="C12" s="102">
        <v>2220716585</v>
      </c>
      <c r="D12" s="67" t="s">
        <v>336</v>
      </c>
      <c r="E12" s="68" t="s">
        <v>116</v>
      </c>
      <c r="F12" s="105" t="s">
        <v>334</v>
      </c>
      <c r="G12" s="105" t="s">
        <v>591</v>
      </c>
      <c r="H12" s="69"/>
      <c r="I12" s="70"/>
      <c r="J12" s="70"/>
      <c r="K12" s="70"/>
      <c r="L12" s="171" t="s">
        <v>286</v>
      </c>
      <c r="M12" s="172"/>
      <c r="N12" s="173"/>
      <c r="O12" t="s">
        <v>590</v>
      </c>
    </row>
    <row r="13" spans="1:15" ht="20.100000000000001" customHeight="1">
      <c r="A13">
        <v>4</v>
      </c>
      <c r="B13" s="65">
        <v>4</v>
      </c>
      <c r="C13" s="102">
        <v>2221265347</v>
      </c>
      <c r="D13" s="67" t="s">
        <v>284</v>
      </c>
      <c r="E13" s="68" t="s">
        <v>116</v>
      </c>
      <c r="F13" s="105" t="s">
        <v>334</v>
      </c>
      <c r="G13" s="105" t="s">
        <v>591</v>
      </c>
      <c r="H13" s="69"/>
      <c r="I13" s="70"/>
      <c r="J13" s="70"/>
      <c r="K13" s="70"/>
      <c r="L13" s="171" t="s">
        <v>286</v>
      </c>
      <c r="M13" s="172"/>
      <c r="N13" s="173"/>
      <c r="O13" t="s">
        <v>590</v>
      </c>
    </row>
    <row r="14" spans="1:15" ht="20.100000000000001" customHeight="1">
      <c r="A14">
        <v>5</v>
      </c>
      <c r="B14" s="65">
        <v>5</v>
      </c>
      <c r="C14" s="102">
        <v>2221316165</v>
      </c>
      <c r="D14" s="67" t="s">
        <v>225</v>
      </c>
      <c r="E14" s="68" t="s">
        <v>116</v>
      </c>
      <c r="F14" s="105" t="s">
        <v>334</v>
      </c>
      <c r="G14" s="105" t="s">
        <v>591</v>
      </c>
      <c r="H14" s="69"/>
      <c r="I14" s="70"/>
      <c r="J14" s="70"/>
      <c r="K14" s="70"/>
      <c r="L14" s="171" t="s">
        <v>304</v>
      </c>
      <c r="M14" s="172"/>
      <c r="N14" s="173"/>
      <c r="O14" t="s">
        <v>590</v>
      </c>
    </row>
    <row r="15" spans="1:15" ht="20.100000000000001" customHeight="1">
      <c r="A15">
        <v>6</v>
      </c>
      <c r="B15" s="65">
        <v>6</v>
      </c>
      <c r="C15" s="102">
        <v>2220316180</v>
      </c>
      <c r="D15" s="67" t="s">
        <v>337</v>
      </c>
      <c r="E15" s="68" t="s">
        <v>186</v>
      </c>
      <c r="F15" s="105" t="s">
        <v>334</v>
      </c>
      <c r="G15" s="105" t="s">
        <v>592</v>
      </c>
      <c r="H15" s="69"/>
      <c r="I15" s="70"/>
      <c r="J15" s="70"/>
      <c r="K15" s="70"/>
      <c r="L15" s="171" t="s">
        <v>286</v>
      </c>
      <c r="M15" s="172"/>
      <c r="N15" s="173"/>
      <c r="O15" t="s">
        <v>590</v>
      </c>
    </row>
    <row r="16" spans="1:15" ht="20.100000000000001" customHeight="1">
      <c r="A16">
        <v>7</v>
      </c>
      <c r="B16" s="65">
        <v>7</v>
      </c>
      <c r="C16" s="102">
        <v>2220358769</v>
      </c>
      <c r="D16" s="67" t="s">
        <v>338</v>
      </c>
      <c r="E16" s="68" t="s">
        <v>125</v>
      </c>
      <c r="F16" s="105" t="s">
        <v>334</v>
      </c>
      <c r="G16" s="105" t="s">
        <v>591</v>
      </c>
      <c r="H16" s="69"/>
      <c r="I16" s="70"/>
      <c r="J16" s="70"/>
      <c r="K16" s="70"/>
      <c r="L16" s="171" t="s">
        <v>286</v>
      </c>
      <c r="M16" s="172"/>
      <c r="N16" s="173"/>
      <c r="O16" t="s">
        <v>590</v>
      </c>
    </row>
    <row r="17" spans="1:15" ht="20.100000000000001" customHeight="1">
      <c r="A17">
        <v>8</v>
      </c>
      <c r="B17" s="65">
        <v>8</v>
      </c>
      <c r="C17" s="102">
        <v>2220358389</v>
      </c>
      <c r="D17" s="67" t="s">
        <v>339</v>
      </c>
      <c r="E17" s="68" t="s">
        <v>163</v>
      </c>
      <c r="F17" s="105" t="s">
        <v>334</v>
      </c>
      <c r="G17" s="105" t="s">
        <v>591</v>
      </c>
      <c r="H17" s="69"/>
      <c r="I17" s="70"/>
      <c r="J17" s="70"/>
      <c r="K17" s="70"/>
      <c r="L17" s="171" t="s">
        <v>286</v>
      </c>
      <c r="M17" s="172"/>
      <c r="N17" s="173"/>
      <c r="O17" t="s">
        <v>590</v>
      </c>
    </row>
    <row r="18" spans="1:15" ht="20.100000000000001" customHeight="1">
      <c r="A18">
        <v>9</v>
      </c>
      <c r="B18" s="65">
        <v>9</v>
      </c>
      <c r="C18" s="102">
        <v>2021350569</v>
      </c>
      <c r="D18" s="67" t="s">
        <v>271</v>
      </c>
      <c r="E18" s="68" t="s">
        <v>92</v>
      </c>
      <c r="F18" s="105" t="s">
        <v>334</v>
      </c>
      <c r="G18" s="105" t="s">
        <v>589</v>
      </c>
      <c r="H18" s="69"/>
      <c r="I18" s="70"/>
      <c r="J18" s="70"/>
      <c r="K18" s="70"/>
      <c r="L18" s="171" t="s">
        <v>286</v>
      </c>
      <c r="M18" s="172"/>
      <c r="N18" s="173"/>
      <c r="O18" t="s">
        <v>590</v>
      </c>
    </row>
    <row r="19" spans="1:15" ht="20.100000000000001" customHeight="1">
      <c r="A19">
        <v>10</v>
      </c>
      <c r="B19" s="65">
        <v>10</v>
      </c>
      <c r="C19" s="102">
        <v>2220316197</v>
      </c>
      <c r="D19" s="67" t="s">
        <v>340</v>
      </c>
      <c r="E19" s="68" t="s">
        <v>133</v>
      </c>
      <c r="F19" s="105" t="s">
        <v>334</v>
      </c>
      <c r="G19" s="105" t="s">
        <v>591</v>
      </c>
      <c r="H19" s="69"/>
      <c r="I19" s="70"/>
      <c r="J19" s="70"/>
      <c r="K19" s="70"/>
      <c r="L19" s="171" t="s">
        <v>286</v>
      </c>
      <c r="M19" s="172"/>
      <c r="N19" s="173"/>
      <c r="O19" t="s">
        <v>590</v>
      </c>
    </row>
    <row r="20" spans="1:15" ht="20.100000000000001" customHeight="1">
      <c r="A20">
        <v>11</v>
      </c>
      <c r="B20" s="65">
        <v>11</v>
      </c>
      <c r="C20" s="102">
        <v>2120357136</v>
      </c>
      <c r="D20" s="67" t="s">
        <v>314</v>
      </c>
      <c r="E20" s="68" t="s">
        <v>160</v>
      </c>
      <c r="F20" s="105" t="s">
        <v>334</v>
      </c>
      <c r="G20" s="105" t="s">
        <v>593</v>
      </c>
      <c r="H20" s="69"/>
      <c r="I20" s="70"/>
      <c r="J20" s="70"/>
      <c r="K20" s="70"/>
      <c r="L20" s="171" t="s">
        <v>286</v>
      </c>
      <c r="M20" s="172"/>
      <c r="N20" s="173"/>
      <c r="O20" t="s">
        <v>590</v>
      </c>
    </row>
    <row r="21" spans="1:15" ht="20.100000000000001" customHeight="1">
      <c r="A21">
        <v>12</v>
      </c>
      <c r="B21" s="65">
        <v>12</v>
      </c>
      <c r="C21" s="102">
        <v>2221326392</v>
      </c>
      <c r="D21" s="67" t="s">
        <v>231</v>
      </c>
      <c r="E21" s="68" t="s">
        <v>99</v>
      </c>
      <c r="F21" s="105" t="s">
        <v>334</v>
      </c>
      <c r="G21" s="105" t="s">
        <v>594</v>
      </c>
      <c r="H21" s="69"/>
      <c r="I21" s="70"/>
      <c r="J21" s="70"/>
      <c r="K21" s="70"/>
      <c r="L21" s="171" t="s">
        <v>286</v>
      </c>
      <c r="M21" s="172"/>
      <c r="N21" s="173"/>
      <c r="O21" t="s">
        <v>590</v>
      </c>
    </row>
    <row r="22" spans="1:15" ht="20.100000000000001" customHeight="1">
      <c r="A22">
        <v>13</v>
      </c>
      <c r="B22" s="65">
        <v>13</v>
      </c>
      <c r="C22" s="102">
        <v>2221326395</v>
      </c>
      <c r="D22" s="67" t="s">
        <v>341</v>
      </c>
      <c r="E22" s="68" t="s">
        <v>98</v>
      </c>
      <c r="F22" s="105" t="s">
        <v>334</v>
      </c>
      <c r="G22" s="105" t="s">
        <v>592</v>
      </c>
      <c r="H22" s="69"/>
      <c r="I22" s="70"/>
      <c r="J22" s="70"/>
      <c r="K22" s="70"/>
      <c r="L22" s="171" t="s">
        <v>286</v>
      </c>
      <c r="M22" s="172"/>
      <c r="N22" s="173"/>
      <c r="O22" t="s">
        <v>590</v>
      </c>
    </row>
    <row r="23" spans="1:15" ht="20.100000000000001" customHeight="1">
      <c r="A23">
        <v>14</v>
      </c>
      <c r="B23" s="65">
        <v>14</v>
      </c>
      <c r="C23" s="102">
        <v>2021355850</v>
      </c>
      <c r="D23" s="67" t="s">
        <v>296</v>
      </c>
      <c r="E23" s="68" t="s">
        <v>102</v>
      </c>
      <c r="F23" s="105" t="s">
        <v>334</v>
      </c>
      <c r="G23" s="105" t="s">
        <v>589</v>
      </c>
      <c r="H23" s="69"/>
      <c r="I23" s="70"/>
      <c r="J23" s="70"/>
      <c r="K23" s="70"/>
      <c r="L23" s="171" t="s">
        <v>286</v>
      </c>
      <c r="M23" s="172"/>
      <c r="N23" s="173"/>
      <c r="O23" t="s">
        <v>590</v>
      </c>
    </row>
    <row r="24" spans="1:15" ht="20.100000000000001" customHeight="1">
      <c r="A24">
        <v>15</v>
      </c>
      <c r="B24" s="65">
        <v>15</v>
      </c>
      <c r="C24" s="102">
        <v>2220358459</v>
      </c>
      <c r="D24" s="67" t="s">
        <v>239</v>
      </c>
      <c r="E24" s="68" t="s">
        <v>138</v>
      </c>
      <c r="F24" s="105" t="s">
        <v>334</v>
      </c>
      <c r="G24" s="105" t="s">
        <v>591</v>
      </c>
      <c r="H24" s="69"/>
      <c r="I24" s="70"/>
      <c r="J24" s="70"/>
      <c r="K24" s="70"/>
      <c r="L24" s="171" t="s">
        <v>286</v>
      </c>
      <c r="M24" s="172"/>
      <c r="N24" s="173"/>
      <c r="O24" t="s">
        <v>590</v>
      </c>
    </row>
    <row r="25" spans="1:15" ht="20.100000000000001" customHeight="1">
      <c r="A25">
        <v>16</v>
      </c>
      <c r="B25" s="65">
        <v>16</v>
      </c>
      <c r="C25" s="102">
        <v>2120319206</v>
      </c>
      <c r="D25" s="67" t="s">
        <v>333</v>
      </c>
      <c r="E25" s="68" t="s">
        <v>143</v>
      </c>
      <c r="F25" s="105" t="s">
        <v>334</v>
      </c>
      <c r="G25" s="105" t="s">
        <v>595</v>
      </c>
      <c r="H25" s="69"/>
      <c r="I25" s="70"/>
      <c r="J25" s="70"/>
      <c r="K25" s="70"/>
      <c r="L25" s="171" t="s">
        <v>286</v>
      </c>
      <c r="M25" s="172"/>
      <c r="N25" s="173"/>
      <c r="O25" t="s">
        <v>590</v>
      </c>
    </row>
    <row r="26" spans="1:15" ht="20.100000000000001" customHeight="1">
      <c r="A26">
        <v>17</v>
      </c>
      <c r="B26" s="65">
        <v>17</v>
      </c>
      <c r="C26" s="102">
        <v>2120867334</v>
      </c>
      <c r="D26" s="67" t="s">
        <v>342</v>
      </c>
      <c r="E26" s="68" t="s">
        <v>112</v>
      </c>
      <c r="F26" s="105" t="s">
        <v>334</v>
      </c>
      <c r="G26" s="105" t="s">
        <v>593</v>
      </c>
      <c r="H26" s="69"/>
      <c r="I26" s="70"/>
      <c r="J26" s="70"/>
      <c r="K26" s="70"/>
      <c r="L26" s="171" t="s">
        <v>286</v>
      </c>
      <c r="M26" s="172"/>
      <c r="N26" s="173"/>
      <c r="O26" t="s">
        <v>590</v>
      </c>
    </row>
    <row r="27" spans="1:15" ht="20.100000000000001" customHeight="1">
      <c r="A27">
        <v>18</v>
      </c>
      <c r="B27" s="65">
        <v>18</v>
      </c>
      <c r="C27" s="102">
        <v>2020263678</v>
      </c>
      <c r="D27" s="67" t="s">
        <v>343</v>
      </c>
      <c r="E27" s="68" t="s">
        <v>175</v>
      </c>
      <c r="F27" s="105" t="s">
        <v>334</v>
      </c>
      <c r="G27" s="105" t="s">
        <v>596</v>
      </c>
      <c r="H27" s="69"/>
      <c r="I27" s="70"/>
      <c r="J27" s="70"/>
      <c r="K27" s="70"/>
      <c r="L27" s="171" t="s">
        <v>286</v>
      </c>
      <c r="M27" s="172"/>
      <c r="N27" s="173"/>
      <c r="O27" t="s">
        <v>590</v>
      </c>
    </row>
    <row r="28" spans="1:15" ht="20.100000000000001" customHeight="1">
      <c r="A28">
        <v>19</v>
      </c>
      <c r="B28" s="65">
        <v>19</v>
      </c>
      <c r="C28" s="102">
        <v>2120213321</v>
      </c>
      <c r="D28" s="67" t="s">
        <v>344</v>
      </c>
      <c r="E28" s="68" t="s">
        <v>108</v>
      </c>
      <c r="F28" s="105" t="s">
        <v>334</v>
      </c>
      <c r="G28" s="105" t="s">
        <v>593</v>
      </c>
      <c r="H28" s="69"/>
      <c r="I28" s="70"/>
      <c r="J28" s="70"/>
      <c r="K28" s="70"/>
      <c r="L28" s="171" t="s">
        <v>286</v>
      </c>
      <c r="M28" s="172"/>
      <c r="N28" s="173"/>
      <c r="O28" t="s">
        <v>590</v>
      </c>
    </row>
    <row r="29" spans="1:15" ht="20.100000000000001" customHeight="1">
      <c r="A29">
        <v>20</v>
      </c>
      <c r="B29" s="65">
        <v>20</v>
      </c>
      <c r="C29" s="102">
        <v>2221356504</v>
      </c>
      <c r="D29" s="67" t="s">
        <v>345</v>
      </c>
      <c r="E29" s="68" t="s">
        <v>84</v>
      </c>
      <c r="F29" s="105" t="s">
        <v>334</v>
      </c>
      <c r="G29" s="105" t="s">
        <v>591</v>
      </c>
      <c r="H29" s="69"/>
      <c r="I29" s="70"/>
      <c r="J29" s="70"/>
      <c r="K29" s="70"/>
      <c r="L29" s="171" t="s">
        <v>286</v>
      </c>
      <c r="M29" s="172"/>
      <c r="N29" s="173"/>
      <c r="O29" t="s">
        <v>590</v>
      </c>
    </row>
    <row r="30" spans="1:15" ht="20.100000000000001" customHeight="1">
      <c r="A30">
        <v>21</v>
      </c>
      <c r="B30" s="65">
        <v>21</v>
      </c>
      <c r="C30" s="102">
        <v>2220316277</v>
      </c>
      <c r="D30" s="67" t="s">
        <v>346</v>
      </c>
      <c r="E30" s="68" t="s">
        <v>168</v>
      </c>
      <c r="F30" s="105" t="s">
        <v>334</v>
      </c>
      <c r="G30" s="105" t="s">
        <v>592</v>
      </c>
      <c r="H30" s="69"/>
      <c r="I30" s="70"/>
      <c r="J30" s="70"/>
      <c r="K30" s="70"/>
      <c r="L30" s="171" t="s">
        <v>304</v>
      </c>
      <c r="M30" s="172"/>
      <c r="N30" s="173"/>
      <c r="O30" t="s">
        <v>590</v>
      </c>
    </row>
    <row r="31" spans="1:15" ht="20.100000000000001" customHeight="1">
      <c r="A31">
        <v>22</v>
      </c>
      <c r="B31" s="65">
        <v>22</v>
      </c>
      <c r="C31" s="102">
        <v>2121116853</v>
      </c>
      <c r="D31" s="67" t="s">
        <v>347</v>
      </c>
      <c r="E31" s="68" t="s">
        <v>111</v>
      </c>
      <c r="F31" s="105" t="s">
        <v>334</v>
      </c>
      <c r="G31" s="105" t="s">
        <v>597</v>
      </c>
      <c r="H31" s="69"/>
      <c r="I31" s="70"/>
      <c r="J31" s="70"/>
      <c r="K31" s="70"/>
      <c r="L31" s="171" t="s">
        <v>304</v>
      </c>
      <c r="M31" s="172"/>
      <c r="N31" s="173"/>
      <c r="O31" t="s">
        <v>590</v>
      </c>
    </row>
    <row r="32" spans="1:15" ht="20.100000000000001" customHeight="1">
      <c r="A32">
        <v>0</v>
      </c>
      <c r="B32" s="65">
        <v>23</v>
      </c>
      <c r="C32" s="102" t="s">
        <v>286</v>
      </c>
      <c r="D32" s="67" t="s">
        <v>286</v>
      </c>
      <c r="E32" s="68" t="s">
        <v>286</v>
      </c>
      <c r="F32" s="105" t="s">
        <v>286</v>
      </c>
      <c r="G32" s="105" t="s">
        <v>286</v>
      </c>
      <c r="H32" s="69"/>
      <c r="I32" s="70"/>
      <c r="J32" s="70"/>
      <c r="K32" s="70"/>
      <c r="L32" s="171" t="s">
        <v>286</v>
      </c>
      <c r="M32" s="172"/>
      <c r="N32" s="173"/>
      <c r="O32" t="s">
        <v>590</v>
      </c>
    </row>
    <row r="33" spans="1:16" ht="20.100000000000001" customHeight="1">
      <c r="A33">
        <v>0</v>
      </c>
      <c r="B33" s="65">
        <v>24</v>
      </c>
      <c r="C33" s="102" t="s">
        <v>286</v>
      </c>
      <c r="D33" s="67" t="s">
        <v>286</v>
      </c>
      <c r="E33" s="68" t="s">
        <v>286</v>
      </c>
      <c r="F33" s="105" t="s">
        <v>286</v>
      </c>
      <c r="G33" s="105" t="s">
        <v>286</v>
      </c>
      <c r="H33" s="69"/>
      <c r="I33" s="70"/>
      <c r="J33" s="70"/>
      <c r="K33" s="70"/>
      <c r="L33" s="171" t="s">
        <v>286</v>
      </c>
      <c r="M33" s="172"/>
      <c r="N33" s="173"/>
      <c r="O33" t="s">
        <v>590</v>
      </c>
    </row>
    <row r="34" spans="1:16" ht="20.100000000000001" customHeight="1">
      <c r="A34">
        <v>0</v>
      </c>
      <c r="B34" s="65">
        <v>25</v>
      </c>
      <c r="C34" s="102" t="s">
        <v>286</v>
      </c>
      <c r="D34" s="67" t="s">
        <v>286</v>
      </c>
      <c r="E34" s="68" t="s">
        <v>286</v>
      </c>
      <c r="F34" s="105" t="s">
        <v>286</v>
      </c>
      <c r="G34" s="105" t="s">
        <v>286</v>
      </c>
      <c r="H34" s="69"/>
      <c r="I34" s="70"/>
      <c r="J34" s="70"/>
      <c r="K34" s="70"/>
      <c r="L34" s="171" t="s">
        <v>286</v>
      </c>
      <c r="M34" s="172"/>
      <c r="N34" s="173"/>
      <c r="O34" t="s">
        <v>590</v>
      </c>
    </row>
    <row r="35" spans="1:16" ht="20.100000000000001" customHeight="1">
      <c r="A35">
        <v>0</v>
      </c>
      <c r="B35" s="65">
        <v>26</v>
      </c>
      <c r="C35" s="102" t="s">
        <v>286</v>
      </c>
      <c r="D35" s="67" t="s">
        <v>286</v>
      </c>
      <c r="E35" s="68" t="s">
        <v>286</v>
      </c>
      <c r="F35" s="105" t="s">
        <v>286</v>
      </c>
      <c r="G35" s="105" t="s">
        <v>286</v>
      </c>
      <c r="H35" s="69"/>
      <c r="I35" s="70"/>
      <c r="J35" s="70"/>
      <c r="K35" s="70"/>
      <c r="L35" s="171" t="s">
        <v>286</v>
      </c>
      <c r="M35" s="172"/>
      <c r="N35" s="173"/>
      <c r="O35" t="s">
        <v>590</v>
      </c>
    </row>
    <row r="36" spans="1:16" ht="20.100000000000001" customHeight="1">
      <c r="A36">
        <v>0</v>
      </c>
      <c r="B36" s="65">
        <v>27</v>
      </c>
      <c r="C36" s="102" t="s">
        <v>286</v>
      </c>
      <c r="D36" s="67" t="s">
        <v>286</v>
      </c>
      <c r="E36" s="68" t="s">
        <v>286</v>
      </c>
      <c r="F36" s="105" t="s">
        <v>286</v>
      </c>
      <c r="G36" s="105" t="s">
        <v>286</v>
      </c>
      <c r="H36" s="69"/>
      <c r="I36" s="70"/>
      <c r="J36" s="70"/>
      <c r="K36" s="70"/>
      <c r="L36" s="171" t="s">
        <v>286</v>
      </c>
      <c r="M36" s="172"/>
      <c r="N36" s="173"/>
      <c r="O36" t="s">
        <v>590</v>
      </c>
    </row>
    <row r="37" spans="1:16" ht="20.100000000000001" customHeight="1">
      <c r="A37">
        <v>0</v>
      </c>
      <c r="B37" s="65">
        <v>28</v>
      </c>
      <c r="C37" s="102" t="s">
        <v>286</v>
      </c>
      <c r="D37" s="67" t="s">
        <v>286</v>
      </c>
      <c r="E37" s="68" t="s">
        <v>286</v>
      </c>
      <c r="F37" s="105" t="s">
        <v>286</v>
      </c>
      <c r="G37" s="105" t="s">
        <v>286</v>
      </c>
      <c r="H37" s="69"/>
      <c r="I37" s="70"/>
      <c r="J37" s="70"/>
      <c r="K37" s="70"/>
      <c r="L37" s="171" t="s">
        <v>286</v>
      </c>
      <c r="M37" s="172"/>
      <c r="N37" s="173"/>
      <c r="O37" t="s">
        <v>590</v>
      </c>
    </row>
    <row r="38" spans="1:16" ht="20.100000000000001" customHeight="1">
      <c r="A38">
        <v>0</v>
      </c>
      <c r="B38" s="65">
        <v>29</v>
      </c>
      <c r="C38" s="102" t="s">
        <v>286</v>
      </c>
      <c r="D38" s="67" t="s">
        <v>286</v>
      </c>
      <c r="E38" s="68" t="s">
        <v>286</v>
      </c>
      <c r="F38" s="105" t="s">
        <v>286</v>
      </c>
      <c r="G38" s="105" t="s">
        <v>286</v>
      </c>
      <c r="H38" s="69"/>
      <c r="I38" s="70"/>
      <c r="J38" s="70"/>
      <c r="K38" s="70"/>
      <c r="L38" s="171" t="s">
        <v>286</v>
      </c>
      <c r="M38" s="172"/>
      <c r="N38" s="173"/>
      <c r="O38" t="s">
        <v>590</v>
      </c>
    </row>
    <row r="39" spans="1:16" ht="20.100000000000001" customHeight="1">
      <c r="A39">
        <v>0</v>
      </c>
      <c r="B39" s="72">
        <v>30</v>
      </c>
      <c r="C39" s="102" t="s">
        <v>286</v>
      </c>
      <c r="D39" s="67" t="s">
        <v>286</v>
      </c>
      <c r="E39" s="68" t="s">
        <v>286</v>
      </c>
      <c r="F39" s="105" t="s">
        <v>286</v>
      </c>
      <c r="G39" s="105" t="s">
        <v>286</v>
      </c>
      <c r="H39" s="73"/>
      <c r="I39" s="74"/>
      <c r="J39" s="74"/>
      <c r="K39" s="74"/>
      <c r="L39" s="171" t="s">
        <v>286</v>
      </c>
      <c r="M39" s="172"/>
      <c r="N39" s="173"/>
      <c r="O39" t="s">
        <v>590</v>
      </c>
    </row>
    <row r="40" spans="1:16" ht="23.25" customHeight="1">
      <c r="A40">
        <v>0</v>
      </c>
      <c r="B40" s="75" t="s">
        <v>74</v>
      </c>
      <c r="C40" s="103"/>
      <c r="D40" s="77"/>
      <c r="E40" s="78"/>
      <c r="F40" s="106"/>
      <c r="G40" s="106"/>
      <c r="H40" s="80"/>
      <c r="I40" s="81"/>
      <c r="J40" s="81"/>
      <c r="K40" s="81"/>
      <c r="L40" s="113"/>
      <c r="M40" s="113"/>
      <c r="N40" s="113"/>
    </row>
    <row r="41" spans="1:16" ht="20.100000000000001" customHeight="1">
      <c r="A41">
        <v>0</v>
      </c>
      <c r="B41" s="82" t="s">
        <v>81</v>
      </c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18.75" customHeight="1">
      <c r="A42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18" customHeight="1">
      <c r="A43" s="100">
        <v>0</v>
      </c>
      <c r="B43" s="90"/>
      <c r="C43" s="104"/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8.25" customHeight="1">
      <c r="A44" s="100">
        <v>0</v>
      </c>
      <c r="B44" s="90"/>
      <c r="C44" s="104"/>
      <c r="D44" s="84"/>
      <c r="E44" s="85"/>
      <c r="F44" s="107"/>
      <c r="G44" s="107"/>
      <c r="H44" s="87"/>
      <c r="I44" s="88"/>
      <c r="J44" s="88"/>
      <c r="K44" s="88"/>
      <c r="L44" s="89"/>
      <c r="M44" s="89"/>
      <c r="N44" s="89"/>
    </row>
    <row r="45" spans="1:16" ht="20.100000000000001" customHeight="1">
      <c r="A45" s="100">
        <v>0</v>
      </c>
      <c r="C45" s="108" t="s">
        <v>80</v>
      </c>
      <c r="D45" s="84"/>
      <c r="E45" s="85"/>
      <c r="F45" s="107"/>
      <c r="G45" s="107"/>
      <c r="H45" s="87"/>
      <c r="I45" s="88"/>
      <c r="J45" s="88"/>
      <c r="K45" s="88"/>
      <c r="L45" s="89"/>
      <c r="M45" s="89"/>
      <c r="N45" s="89"/>
    </row>
    <row r="46" spans="1:16" ht="13.5" customHeight="1">
      <c r="A46" s="100">
        <v>0</v>
      </c>
      <c r="B46" s="91"/>
      <c r="C46" s="104"/>
      <c r="D46" s="84"/>
      <c r="E46" s="85"/>
      <c r="F46" s="107"/>
      <c r="G46" s="107"/>
      <c r="H46" s="111" t="s">
        <v>50</v>
      </c>
      <c r="I46" s="112">
        <v>17</v>
      </c>
      <c r="J46" s="88"/>
      <c r="K46" s="88"/>
      <c r="L46" s="109" t="s">
        <v>50</v>
      </c>
      <c r="M46" s="110">
        <v>1</v>
      </c>
      <c r="N46" s="110"/>
      <c r="O46" s="101"/>
      <c r="P46" s="101"/>
    </row>
    <row r="48" spans="1:16" s="56" customFormat="1">
      <c r="C48" s="184" t="s">
        <v>60</v>
      </c>
      <c r="D48" s="184"/>
      <c r="E48" s="57"/>
      <c r="F48" s="168" t="s">
        <v>305</v>
      </c>
      <c r="G48" s="168"/>
      <c r="H48" s="168"/>
      <c r="I48" s="168"/>
      <c r="J48" s="168"/>
      <c r="K48" s="168"/>
      <c r="L48" s="58" t="s">
        <v>571</v>
      </c>
    </row>
    <row r="49" spans="1:15" s="56" customFormat="1">
      <c r="C49" s="184" t="s">
        <v>62</v>
      </c>
      <c r="D49" s="184"/>
      <c r="E49" s="59" t="s">
        <v>567</v>
      </c>
      <c r="F49" s="185" t="s">
        <v>586</v>
      </c>
      <c r="G49" s="185"/>
      <c r="H49" s="185"/>
      <c r="I49" s="185"/>
      <c r="J49" s="185"/>
      <c r="K49" s="185"/>
      <c r="L49" s="60" t="s">
        <v>63</v>
      </c>
      <c r="M49" s="61" t="s">
        <v>64</v>
      </c>
      <c r="N49" s="61">
        <v>2</v>
      </c>
    </row>
    <row r="50" spans="1:15" s="62" customFormat="1" ht="18.75" customHeight="1">
      <c r="C50" s="63" t="s">
        <v>56</v>
      </c>
      <c r="D50" s="169" t="s">
        <v>587</v>
      </c>
      <c r="E50" s="169"/>
      <c r="F50" s="169"/>
      <c r="G50" s="169"/>
      <c r="H50" s="169"/>
      <c r="I50" s="169"/>
      <c r="J50" s="169"/>
      <c r="K50" s="169"/>
      <c r="L50" s="60" t="s">
        <v>65</v>
      </c>
      <c r="M50" s="60" t="s">
        <v>64</v>
      </c>
      <c r="N50" s="60">
        <v>1</v>
      </c>
    </row>
    <row r="51" spans="1:15" s="62" customFormat="1" ht="18.75" customHeight="1">
      <c r="B51" s="170" t="s">
        <v>598</v>
      </c>
      <c r="C51" s="170"/>
      <c r="D51" s="170"/>
      <c r="E51" s="170"/>
      <c r="F51" s="170"/>
      <c r="G51" s="170"/>
      <c r="H51" s="170"/>
      <c r="I51" s="170"/>
      <c r="J51" s="170"/>
      <c r="K51" s="170"/>
      <c r="L51" s="60" t="s">
        <v>66</v>
      </c>
      <c r="M51" s="60" t="s">
        <v>64</v>
      </c>
      <c r="N51" s="60">
        <v>1</v>
      </c>
    </row>
    <row r="52" spans="1:15" ht="9" customHeight="1"/>
    <row r="53" spans="1:15" ht="15" customHeight="1">
      <c r="B53" s="164" t="s">
        <v>4</v>
      </c>
      <c r="C53" s="165" t="s">
        <v>67</v>
      </c>
      <c r="D53" s="166" t="s">
        <v>9</v>
      </c>
      <c r="E53" s="167" t="s">
        <v>10</v>
      </c>
      <c r="F53" s="165" t="s">
        <v>78</v>
      </c>
      <c r="G53" s="165" t="s">
        <v>79</v>
      </c>
      <c r="H53" s="165" t="s">
        <v>69</v>
      </c>
      <c r="I53" s="165" t="s">
        <v>70</v>
      </c>
      <c r="J53" s="174" t="s">
        <v>59</v>
      </c>
      <c r="K53" s="174"/>
      <c r="L53" s="175" t="s">
        <v>71</v>
      </c>
      <c r="M53" s="176"/>
      <c r="N53" s="177"/>
    </row>
    <row r="54" spans="1:15" ht="27" customHeight="1">
      <c r="B54" s="164"/>
      <c r="C54" s="164"/>
      <c r="D54" s="166"/>
      <c r="E54" s="167"/>
      <c r="F54" s="164"/>
      <c r="G54" s="164"/>
      <c r="H54" s="164"/>
      <c r="I54" s="164"/>
      <c r="J54" s="64" t="s">
        <v>72</v>
      </c>
      <c r="K54" s="64" t="s">
        <v>73</v>
      </c>
      <c r="L54" s="178"/>
      <c r="M54" s="179"/>
      <c r="N54" s="180"/>
    </row>
    <row r="55" spans="1:15" ht="20.100000000000001" customHeight="1">
      <c r="A55">
        <v>23</v>
      </c>
      <c r="B55" s="65">
        <v>1</v>
      </c>
      <c r="C55" s="102">
        <v>2120359799</v>
      </c>
      <c r="D55" s="67" t="s">
        <v>177</v>
      </c>
      <c r="E55" s="68" t="s">
        <v>136</v>
      </c>
      <c r="F55" s="105" t="s">
        <v>334</v>
      </c>
      <c r="G55" s="105" t="s">
        <v>593</v>
      </c>
      <c r="H55" s="69"/>
      <c r="I55" s="70"/>
      <c r="J55" s="70"/>
      <c r="K55" s="70"/>
      <c r="L55" s="181" t="s">
        <v>286</v>
      </c>
      <c r="M55" s="182"/>
      <c r="N55" s="183"/>
      <c r="O55" t="s">
        <v>590</v>
      </c>
    </row>
    <row r="56" spans="1:15" ht="20.100000000000001" customHeight="1">
      <c r="A56">
        <v>24</v>
      </c>
      <c r="B56" s="65">
        <v>2</v>
      </c>
      <c r="C56" s="102">
        <v>2120713483</v>
      </c>
      <c r="D56" s="67" t="s">
        <v>348</v>
      </c>
      <c r="E56" s="68" t="s">
        <v>136</v>
      </c>
      <c r="F56" s="105" t="s">
        <v>334</v>
      </c>
      <c r="G56" s="105" t="s">
        <v>592</v>
      </c>
      <c r="H56" s="69"/>
      <c r="I56" s="70"/>
      <c r="J56" s="70"/>
      <c r="K56" s="70"/>
      <c r="L56" s="171" t="s">
        <v>286</v>
      </c>
      <c r="M56" s="172"/>
      <c r="N56" s="173"/>
      <c r="O56" t="s">
        <v>590</v>
      </c>
    </row>
    <row r="57" spans="1:15" ht="20.100000000000001" customHeight="1">
      <c r="A57">
        <v>25</v>
      </c>
      <c r="B57" s="65">
        <v>3</v>
      </c>
      <c r="C57" s="102">
        <v>2220316298</v>
      </c>
      <c r="D57" s="67" t="s">
        <v>328</v>
      </c>
      <c r="E57" s="68" t="s">
        <v>136</v>
      </c>
      <c r="F57" s="105" t="s">
        <v>334</v>
      </c>
      <c r="G57" s="105" t="s">
        <v>592</v>
      </c>
      <c r="H57" s="69"/>
      <c r="I57" s="70"/>
      <c r="J57" s="70"/>
      <c r="K57" s="70"/>
      <c r="L57" s="171" t="s">
        <v>304</v>
      </c>
      <c r="M57" s="172"/>
      <c r="N57" s="173"/>
      <c r="O57" t="s">
        <v>590</v>
      </c>
    </row>
    <row r="58" spans="1:15" ht="20.100000000000001" customHeight="1">
      <c r="A58">
        <v>26</v>
      </c>
      <c r="B58" s="65">
        <v>4</v>
      </c>
      <c r="C58" s="102">
        <v>2021340984</v>
      </c>
      <c r="D58" s="67" t="s">
        <v>148</v>
      </c>
      <c r="E58" s="68" t="s">
        <v>122</v>
      </c>
      <c r="F58" s="105" t="s">
        <v>334</v>
      </c>
      <c r="G58" s="105" t="s">
        <v>589</v>
      </c>
      <c r="H58" s="69"/>
      <c r="I58" s="70"/>
      <c r="J58" s="70"/>
      <c r="K58" s="70"/>
      <c r="L58" s="171" t="s">
        <v>286</v>
      </c>
      <c r="M58" s="172"/>
      <c r="N58" s="173"/>
      <c r="O58" t="s">
        <v>590</v>
      </c>
    </row>
    <row r="59" spans="1:15" ht="20.100000000000001" customHeight="1">
      <c r="A59">
        <v>27</v>
      </c>
      <c r="B59" s="65">
        <v>5</v>
      </c>
      <c r="C59" s="102">
        <v>2020355502</v>
      </c>
      <c r="D59" s="67" t="s">
        <v>349</v>
      </c>
      <c r="E59" s="68" t="s">
        <v>180</v>
      </c>
      <c r="F59" s="105" t="s">
        <v>334</v>
      </c>
      <c r="G59" s="105" t="s">
        <v>589</v>
      </c>
      <c r="H59" s="69"/>
      <c r="I59" s="70"/>
      <c r="J59" s="70"/>
      <c r="K59" s="70"/>
      <c r="L59" s="171" t="s">
        <v>304</v>
      </c>
      <c r="M59" s="172"/>
      <c r="N59" s="173"/>
      <c r="O59" t="s">
        <v>590</v>
      </c>
    </row>
    <row r="60" spans="1:15" ht="20.100000000000001" customHeight="1">
      <c r="A60">
        <v>28</v>
      </c>
      <c r="B60" s="65">
        <v>6</v>
      </c>
      <c r="C60" s="102">
        <v>2020357248</v>
      </c>
      <c r="D60" s="67" t="s">
        <v>350</v>
      </c>
      <c r="E60" s="68" t="s">
        <v>180</v>
      </c>
      <c r="F60" s="105" t="s">
        <v>334</v>
      </c>
      <c r="G60" s="105" t="s">
        <v>589</v>
      </c>
      <c r="H60" s="69"/>
      <c r="I60" s="70"/>
      <c r="J60" s="70"/>
      <c r="K60" s="70"/>
      <c r="L60" s="171" t="s">
        <v>286</v>
      </c>
      <c r="M60" s="172"/>
      <c r="N60" s="173"/>
      <c r="O60" t="s">
        <v>590</v>
      </c>
    </row>
    <row r="61" spans="1:15" ht="20.100000000000001" customHeight="1">
      <c r="A61">
        <v>29</v>
      </c>
      <c r="B61" s="65">
        <v>7</v>
      </c>
      <c r="C61" s="102">
        <v>1921356232</v>
      </c>
      <c r="D61" s="67" t="s">
        <v>243</v>
      </c>
      <c r="E61" s="68" t="s">
        <v>178</v>
      </c>
      <c r="F61" s="105" t="s">
        <v>334</v>
      </c>
      <c r="G61" s="105" t="s">
        <v>599</v>
      </c>
      <c r="H61" s="69"/>
      <c r="I61" s="70"/>
      <c r="J61" s="70"/>
      <c r="K61" s="70"/>
      <c r="L61" s="171" t="s">
        <v>286</v>
      </c>
      <c r="M61" s="172"/>
      <c r="N61" s="173"/>
      <c r="O61" t="s">
        <v>590</v>
      </c>
    </row>
    <row r="62" spans="1:15" ht="20.100000000000001" customHeight="1">
      <c r="A62">
        <v>30</v>
      </c>
      <c r="B62" s="65">
        <v>8</v>
      </c>
      <c r="C62" s="102">
        <v>2220265447</v>
      </c>
      <c r="D62" s="67" t="s">
        <v>263</v>
      </c>
      <c r="E62" s="68" t="s">
        <v>147</v>
      </c>
      <c r="F62" s="105" t="s">
        <v>334</v>
      </c>
      <c r="G62" s="105" t="s">
        <v>591</v>
      </c>
      <c r="H62" s="69"/>
      <c r="I62" s="70"/>
      <c r="J62" s="70"/>
      <c r="K62" s="70"/>
      <c r="L62" s="171" t="s">
        <v>286</v>
      </c>
      <c r="M62" s="172"/>
      <c r="N62" s="173"/>
      <c r="O62" t="s">
        <v>590</v>
      </c>
    </row>
    <row r="63" spans="1:15" ht="20.100000000000001" customHeight="1">
      <c r="A63">
        <v>31</v>
      </c>
      <c r="B63" s="65">
        <v>9</v>
      </c>
      <c r="C63" s="102">
        <v>2120325321</v>
      </c>
      <c r="D63" s="67" t="s">
        <v>351</v>
      </c>
      <c r="E63" s="68" t="s">
        <v>161</v>
      </c>
      <c r="F63" s="105" t="s">
        <v>334</v>
      </c>
      <c r="G63" s="105" t="s">
        <v>600</v>
      </c>
      <c r="H63" s="69"/>
      <c r="I63" s="70"/>
      <c r="J63" s="70"/>
      <c r="K63" s="70"/>
      <c r="L63" s="171" t="s">
        <v>286</v>
      </c>
      <c r="M63" s="172"/>
      <c r="N63" s="173"/>
      <c r="O63" t="s">
        <v>590</v>
      </c>
    </row>
    <row r="64" spans="1:15" ht="20.100000000000001" customHeight="1">
      <c r="A64">
        <v>32</v>
      </c>
      <c r="B64" s="65">
        <v>10</v>
      </c>
      <c r="C64" s="102">
        <v>2121259172</v>
      </c>
      <c r="D64" s="67" t="s">
        <v>266</v>
      </c>
      <c r="E64" s="68" t="s">
        <v>115</v>
      </c>
      <c r="F64" s="105" t="s">
        <v>334</v>
      </c>
      <c r="G64" s="105" t="s">
        <v>594</v>
      </c>
      <c r="H64" s="69"/>
      <c r="I64" s="70"/>
      <c r="J64" s="70"/>
      <c r="K64" s="70"/>
      <c r="L64" s="171" t="s">
        <v>286</v>
      </c>
      <c r="M64" s="172"/>
      <c r="N64" s="173"/>
      <c r="O64" t="s">
        <v>590</v>
      </c>
    </row>
    <row r="65" spans="1:15" ht="20.100000000000001" customHeight="1">
      <c r="A65">
        <v>33</v>
      </c>
      <c r="B65" s="65">
        <v>11</v>
      </c>
      <c r="C65" s="102">
        <v>2220356517</v>
      </c>
      <c r="D65" s="67" t="s">
        <v>223</v>
      </c>
      <c r="E65" s="68" t="s">
        <v>115</v>
      </c>
      <c r="F65" s="105" t="s">
        <v>334</v>
      </c>
      <c r="G65" s="105" t="s">
        <v>591</v>
      </c>
      <c r="H65" s="69"/>
      <c r="I65" s="70"/>
      <c r="J65" s="70"/>
      <c r="K65" s="70"/>
      <c r="L65" s="171" t="s">
        <v>286</v>
      </c>
      <c r="M65" s="172"/>
      <c r="N65" s="173"/>
      <c r="O65" t="s">
        <v>590</v>
      </c>
    </row>
    <row r="66" spans="1:15" ht="20.100000000000001" customHeight="1">
      <c r="A66">
        <v>34</v>
      </c>
      <c r="B66" s="65">
        <v>12</v>
      </c>
      <c r="C66" s="102">
        <v>2020357247</v>
      </c>
      <c r="D66" s="67" t="s">
        <v>319</v>
      </c>
      <c r="E66" s="68" t="s">
        <v>199</v>
      </c>
      <c r="F66" s="105" t="s">
        <v>334</v>
      </c>
      <c r="G66" s="105" t="s">
        <v>589</v>
      </c>
      <c r="H66" s="69"/>
      <c r="I66" s="70"/>
      <c r="J66" s="70"/>
      <c r="K66" s="70"/>
      <c r="L66" s="171" t="s">
        <v>286</v>
      </c>
      <c r="M66" s="172"/>
      <c r="N66" s="173"/>
      <c r="O66" t="s">
        <v>590</v>
      </c>
    </row>
    <row r="67" spans="1:15" ht="20.100000000000001" customHeight="1">
      <c r="A67">
        <v>35</v>
      </c>
      <c r="B67" s="65">
        <v>13</v>
      </c>
      <c r="C67" s="102">
        <v>2220356519</v>
      </c>
      <c r="D67" s="67" t="s">
        <v>274</v>
      </c>
      <c r="E67" s="68" t="s">
        <v>205</v>
      </c>
      <c r="F67" s="105" t="s">
        <v>334</v>
      </c>
      <c r="G67" s="105" t="s">
        <v>591</v>
      </c>
      <c r="H67" s="69"/>
      <c r="I67" s="70"/>
      <c r="J67" s="70"/>
      <c r="K67" s="70"/>
      <c r="L67" s="171" t="s">
        <v>286</v>
      </c>
      <c r="M67" s="172"/>
      <c r="N67" s="173"/>
      <c r="O67" t="s">
        <v>590</v>
      </c>
    </row>
    <row r="68" spans="1:15" ht="20.100000000000001" customHeight="1">
      <c r="A68">
        <v>36</v>
      </c>
      <c r="B68" s="65">
        <v>14</v>
      </c>
      <c r="C68" s="102">
        <v>23203210669</v>
      </c>
      <c r="D68" s="67" t="s">
        <v>275</v>
      </c>
      <c r="E68" s="68" t="s">
        <v>92</v>
      </c>
      <c r="F68" s="105" t="s">
        <v>352</v>
      </c>
      <c r="G68" s="105" t="s">
        <v>601</v>
      </c>
      <c r="H68" s="69"/>
      <c r="I68" s="70"/>
      <c r="J68" s="70"/>
      <c r="K68" s="70"/>
      <c r="L68" s="171">
        <v>0</v>
      </c>
      <c r="M68" s="172"/>
      <c r="N68" s="173"/>
      <c r="O68" t="s">
        <v>590</v>
      </c>
    </row>
    <row r="69" spans="1:15" ht="20.100000000000001" customHeight="1">
      <c r="A69">
        <v>37</v>
      </c>
      <c r="B69" s="65">
        <v>15</v>
      </c>
      <c r="C69" s="102">
        <v>2320320695</v>
      </c>
      <c r="D69" s="67" t="s">
        <v>238</v>
      </c>
      <c r="E69" s="68" t="s">
        <v>91</v>
      </c>
      <c r="F69" s="105" t="s">
        <v>352</v>
      </c>
      <c r="G69" s="105" t="s">
        <v>601</v>
      </c>
      <c r="H69" s="69"/>
      <c r="I69" s="70"/>
      <c r="J69" s="70"/>
      <c r="K69" s="70"/>
      <c r="L69" s="171">
        <v>0</v>
      </c>
      <c r="M69" s="172"/>
      <c r="N69" s="173"/>
      <c r="O69" t="s">
        <v>590</v>
      </c>
    </row>
    <row r="70" spans="1:15" ht="20.100000000000001" customHeight="1">
      <c r="A70">
        <v>38</v>
      </c>
      <c r="B70" s="65">
        <v>16</v>
      </c>
      <c r="C70" s="102">
        <v>23203211759</v>
      </c>
      <c r="D70" s="67" t="s">
        <v>252</v>
      </c>
      <c r="E70" s="68" t="s">
        <v>165</v>
      </c>
      <c r="F70" s="105" t="s">
        <v>352</v>
      </c>
      <c r="G70" s="105" t="s">
        <v>601</v>
      </c>
      <c r="H70" s="69"/>
      <c r="I70" s="70"/>
      <c r="J70" s="70"/>
      <c r="K70" s="70"/>
      <c r="L70" s="171">
        <v>0</v>
      </c>
      <c r="M70" s="172"/>
      <c r="N70" s="173"/>
      <c r="O70" t="s">
        <v>590</v>
      </c>
    </row>
    <row r="71" spans="1:15" ht="20.100000000000001" customHeight="1">
      <c r="A71">
        <v>39</v>
      </c>
      <c r="B71" s="65">
        <v>17</v>
      </c>
      <c r="C71" s="102">
        <v>23203211838</v>
      </c>
      <c r="D71" s="67" t="s">
        <v>323</v>
      </c>
      <c r="E71" s="68" t="s">
        <v>165</v>
      </c>
      <c r="F71" s="105" t="s">
        <v>352</v>
      </c>
      <c r="G71" s="105" t="s">
        <v>601</v>
      </c>
      <c r="H71" s="69"/>
      <c r="I71" s="70"/>
      <c r="J71" s="70"/>
      <c r="K71" s="70"/>
      <c r="L71" s="171">
        <v>0</v>
      </c>
      <c r="M71" s="172"/>
      <c r="N71" s="173"/>
      <c r="O71" t="s">
        <v>590</v>
      </c>
    </row>
    <row r="72" spans="1:15" ht="20.100000000000001" customHeight="1">
      <c r="A72">
        <v>40</v>
      </c>
      <c r="B72" s="65">
        <v>18</v>
      </c>
      <c r="C72" s="102">
        <v>2321322448</v>
      </c>
      <c r="D72" s="67" t="s">
        <v>353</v>
      </c>
      <c r="E72" s="68" t="s">
        <v>244</v>
      </c>
      <c r="F72" s="105" t="s">
        <v>352</v>
      </c>
      <c r="G72" s="105" t="s">
        <v>601</v>
      </c>
      <c r="H72" s="69"/>
      <c r="I72" s="70"/>
      <c r="J72" s="70"/>
      <c r="K72" s="70"/>
      <c r="L72" s="171">
        <v>0</v>
      </c>
      <c r="M72" s="172"/>
      <c r="N72" s="173"/>
      <c r="O72" t="s">
        <v>590</v>
      </c>
    </row>
    <row r="73" spans="1:15" ht="20.100000000000001" customHeight="1">
      <c r="A73">
        <v>41</v>
      </c>
      <c r="B73" s="65">
        <v>19</v>
      </c>
      <c r="C73" s="102">
        <v>23203110481</v>
      </c>
      <c r="D73" s="67" t="s">
        <v>354</v>
      </c>
      <c r="E73" s="68" t="s">
        <v>94</v>
      </c>
      <c r="F73" s="105" t="s">
        <v>352</v>
      </c>
      <c r="G73" s="105" t="s">
        <v>601</v>
      </c>
      <c r="H73" s="69"/>
      <c r="I73" s="70"/>
      <c r="J73" s="70"/>
      <c r="K73" s="70"/>
      <c r="L73" s="171">
        <v>0</v>
      </c>
      <c r="M73" s="172"/>
      <c r="N73" s="173"/>
      <c r="O73" t="s">
        <v>590</v>
      </c>
    </row>
    <row r="74" spans="1:15" ht="20.100000000000001" customHeight="1">
      <c r="A74">
        <v>42</v>
      </c>
      <c r="B74" s="65">
        <v>20</v>
      </c>
      <c r="C74" s="102">
        <v>23203212430</v>
      </c>
      <c r="D74" s="67" t="s">
        <v>355</v>
      </c>
      <c r="E74" s="68" t="s">
        <v>96</v>
      </c>
      <c r="F74" s="105" t="s">
        <v>352</v>
      </c>
      <c r="G74" s="105" t="s">
        <v>601</v>
      </c>
      <c r="H74" s="69"/>
      <c r="I74" s="70"/>
      <c r="J74" s="70"/>
      <c r="K74" s="70"/>
      <c r="L74" s="171">
        <v>0</v>
      </c>
      <c r="M74" s="172"/>
      <c r="N74" s="173"/>
      <c r="O74" t="s">
        <v>590</v>
      </c>
    </row>
    <row r="75" spans="1:15" ht="20.100000000000001" customHeight="1">
      <c r="A75">
        <v>43</v>
      </c>
      <c r="B75" s="65">
        <v>21</v>
      </c>
      <c r="C75" s="102">
        <v>2320322450</v>
      </c>
      <c r="D75" s="67" t="s">
        <v>356</v>
      </c>
      <c r="E75" s="68" t="s">
        <v>97</v>
      </c>
      <c r="F75" s="105" t="s">
        <v>352</v>
      </c>
      <c r="G75" s="105" t="s">
        <v>601</v>
      </c>
      <c r="H75" s="69"/>
      <c r="I75" s="70"/>
      <c r="J75" s="70"/>
      <c r="K75" s="70"/>
      <c r="L75" s="171">
        <v>0</v>
      </c>
      <c r="M75" s="172"/>
      <c r="N75" s="173"/>
      <c r="O75" t="s">
        <v>590</v>
      </c>
    </row>
    <row r="76" spans="1:15" ht="20.100000000000001" customHeight="1">
      <c r="A76">
        <v>44</v>
      </c>
      <c r="B76" s="65">
        <v>22</v>
      </c>
      <c r="C76" s="102">
        <v>2321329780</v>
      </c>
      <c r="D76" s="67" t="s">
        <v>357</v>
      </c>
      <c r="E76" s="68" t="s">
        <v>86</v>
      </c>
      <c r="F76" s="105" t="s">
        <v>352</v>
      </c>
      <c r="G76" s="105" t="s">
        <v>601</v>
      </c>
      <c r="H76" s="69"/>
      <c r="I76" s="70"/>
      <c r="J76" s="70"/>
      <c r="K76" s="70"/>
      <c r="L76" s="171">
        <v>0</v>
      </c>
      <c r="M76" s="172"/>
      <c r="N76" s="173"/>
      <c r="O76" t="s">
        <v>590</v>
      </c>
    </row>
    <row r="77" spans="1:15" ht="20.100000000000001" customHeight="1">
      <c r="A77">
        <v>45</v>
      </c>
      <c r="B77" s="65">
        <v>23</v>
      </c>
      <c r="C77" s="102">
        <v>23203211299</v>
      </c>
      <c r="D77" s="67" t="s">
        <v>264</v>
      </c>
      <c r="E77" s="68" t="s">
        <v>100</v>
      </c>
      <c r="F77" s="105" t="s">
        <v>352</v>
      </c>
      <c r="G77" s="105" t="s">
        <v>601</v>
      </c>
      <c r="H77" s="69"/>
      <c r="I77" s="70"/>
      <c r="J77" s="70"/>
      <c r="K77" s="70"/>
      <c r="L77" s="171">
        <v>0</v>
      </c>
      <c r="M77" s="172"/>
      <c r="N77" s="173"/>
      <c r="O77" t="s">
        <v>590</v>
      </c>
    </row>
    <row r="78" spans="1:15" ht="20.100000000000001" customHeight="1">
      <c r="A78">
        <v>0</v>
      </c>
      <c r="B78" s="65">
        <v>24</v>
      </c>
      <c r="C78" s="102" t="s">
        <v>286</v>
      </c>
      <c r="D78" s="67" t="s">
        <v>286</v>
      </c>
      <c r="E78" s="68" t="s">
        <v>286</v>
      </c>
      <c r="F78" s="105" t="s">
        <v>286</v>
      </c>
      <c r="G78" s="105" t="s">
        <v>286</v>
      </c>
      <c r="H78" s="69"/>
      <c r="I78" s="70"/>
      <c r="J78" s="70"/>
      <c r="K78" s="70"/>
      <c r="L78" s="171" t="s">
        <v>286</v>
      </c>
      <c r="M78" s="172"/>
      <c r="N78" s="173"/>
      <c r="O78" t="s">
        <v>590</v>
      </c>
    </row>
    <row r="79" spans="1:15" ht="20.100000000000001" customHeight="1">
      <c r="A79">
        <v>0</v>
      </c>
      <c r="B79" s="65">
        <v>25</v>
      </c>
      <c r="C79" s="102" t="s">
        <v>286</v>
      </c>
      <c r="D79" s="67" t="s">
        <v>286</v>
      </c>
      <c r="E79" s="68" t="s">
        <v>286</v>
      </c>
      <c r="F79" s="105" t="s">
        <v>286</v>
      </c>
      <c r="G79" s="105" t="s">
        <v>286</v>
      </c>
      <c r="H79" s="69"/>
      <c r="I79" s="70"/>
      <c r="J79" s="70"/>
      <c r="K79" s="70"/>
      <c r="L79" s="171" t="s">
        <v>286</v>
      </c>
      <c r="M79" s="172"/>
      <c r="N79" s="173"/>
      <c r="O79" t="s">
        <v>590</v>
      </c>
    </row>
    <row r="80" spans="1:15" ht="20.100000000000001" customHeight="1">
      <c r="A80">
        <v>0</v>
      </c>
      <c r="B80" s="65">
        <v>26</v>
      </c>
      <c r="C80" s="102" t="s">
        <v>286</v>
      </c>
      <c r="D80" s="67" t="s">
        <v>286</v>
      </c>
      <c r="E80" s="68" t="s">
        <v>286</v>
      </c>
      <c r="F80" s="105" t="s">
        <v>286</v>
      </c>
      <c r="G80" s="105" t="s">
        <v>286</v>
      </c>
      <c r="H80" s="69"/>
      <c r="I80" s="70"/>
      <c r="J80" s="70"/>
      <c r="K80" s="70"/>
      <c r="L80" s="171" t="s">
        <v>286</v>
      </c>
      <c r="M80" s="172"/>
      <c r="N80" s="173"/>
      <c r="O80" t="s">
        <v>590</v>
      </c>
    </row>
    <row r="81" spans="1:16" ht="20.100000000000001" customHeight="1">
      <c r="A81">
        <v>0</v>
      </c>
      <c r="B81" s="65">
        <v>27</v>
      </c>
      <c r="C81" s="102" t="s">
        <v>286</v>
      </c>
      <c r="D81" s="67" t="s">
        <v>286</v>
      </c>
      <c r="E81" s="68" t="s">
        <v>286</v>
      </c>
      <c r="F81" s="105" t="s">
        <v>286</v>
      </c>
      <c r="G81" s="105" t="s">
        <v>286</v>
      </c>
      <c r="H81" s="69"/>
      <c r="I81" s="70"/>
      <c r="J81" s="70"/>
      <c r="K81" s="70"/>
      <c r="L81" s="171" t="s">
        <v>286</v>
      </c>
      <c r="M81" s="172"/>
      <c r="N81" s="173"/>
      <c r="O81" t="s">
        <v>590</v>
      </c>
    </row>
    <row r="82" spans="1:16" ht="20.100000000000001" customHeight="1">
      <c r="A82">
        <v>0</v>
      </c>
      <c r="B82" s="65">
        <v>28</v>
      </c>
      <c r="C82" s="102" t="s">
        <v>286</v>
      </c>
      <c r="D82" s="67" t="s">
        <v>286</v>
      </c>
      <c r="E82" s="68" t="s">
        <v>286</v>
      </c>
      <c r="F82" s="105" t="s">
        <v>286</v>
      </c>
      <c r="G82" s="105" t="s">
        <v>286</v>
      </c>
      <c r="H82" s="69"/>
      <c r="I82" s="70"/>
      <c r="J82" s="70"/>
      <c r="K82" s="70"/>
      <c r="L82" s="171" t="s">
        <v>286</v>
      </c>
      <c r="M82" s="172"/>
      <c r="N82" s="173"/>
      <c r="O82" t="s">
        <v>590</v>
      </c>
    </row>
    <row r="83" spans="1:16" ht="20.100000000000001" customHeight="1">
      <c r="A83">
        <v>0</v>
      </c>
      <c r="B83" s="65">
        <v>29</v>
      </c>
      <c r="C83" s="102" t="s">
        <v>286</v>
      </c>
      <c r="D83" s="67" t="s">
        <v>286</v>
      </c>
      <c r="E83" s="68" t="s">
        <v>286</v>
      </c>
      <c r="F83" s="105" t="s">
        <v>286</v>
      </c>
      <c r="G83" s="105" t="s">
        <v>286</v>
      </c>
      <c r="H83" s="69"/>
      <c r="I83" s="70"/>
      <c r="J83" s="70"/>
      <c r="K83" s="70"/>
      <c r="L83" s="171" t="s">
        <v>286</v>
      </c>
      <c r="M83" s="172"/>
      <c r="N83" s="173"/>
      <c r="O83" t="s">
        <v>590</v>
      </c>
    </row>
    <row r="84" spans="1:16" ht="20.100000000000001" customHeight="1">
      <c r="A84">
        <v>0</v>
      </c>
      <c r="B84" s="72">
        <v>30</v>
      </c>
      <c r="C84" s="102" t="s">
        <v>286</v>
      </c>
      <c r="D84" s="67" t="s">
        <v>286</v>
      </c>
      <c r="E84" s="68" t="s">
        <v>286</v>
      </c>
      <c r="F84" s="105" t="s">
        <v>286</v>
      </c>
      <c r="G84" s="105" t="s">
        <v>286</v>
      </c>
      <c r="H84" s="73"/>
      <c r="I84" s="74"/>
      <c r="J84" s="74"/>
      <c r="K84" s="74"/>
      <c r="L84" s="171" t="s">
        <v>286</v>
      </c>
      <c r="M84" s="172"/>
      <c r="N84" s="173"/>
      <c r="O84" t="s">
        <v>590</v>
      </c>
    </row>
    <row r="85" spans="1:16" ht="23.25" customHeight="1">
      <c r="A85">
        <v>0</v>
      </c>
      <c r="B85" s="75" t="s">
        <v>74</v>
      </c>
      <c r="C85" s="103"/>
      <c r="D85" s="77"/>
      <c r="E85" s="78"/>
      <c r="F85" s="106"/>
      <c r="G85" s="106"/>
      <c r="H85" s="80"/>
      <c r="I85" s="81"/>
      <c r="J85" s="81"/>
      <c r="K85" s="81"/>
      <c r="L85" s="113"/>
      <c r="M85" s="113"/>
      <c r="N85" s="113"/>
    </row>
    <row r="86" spans="1:16" ht="20.100000000000001" customHeight="1">
      <c r="A86">
        <v>0</v>
      </c>
      <c r="B86" s="82" t="s">
        <v>81</v>
      </c>
      <c r="C86" s="104"/>
      <c r="D86" s="84"/>
      <c r="E86" s="85"/>
      <c r="F86" s="107"/>
      <c r="G86" s="107"/>
      <c r="H86" s="87"/>
      <c r="I86" s="88"/>
      <c r="J86" s="88"/>
      <c r="K86" s="88"/>
      <c r="L86" s="89"/>
      <c r="M86" s="89"/>
      <c r="N86" s="89"/>
    </row>
    <row r="87" spans="1:16" ht="18.75" customHeight="1">
      <c r="A87">
        <v>0</v>
      </c>
      <c r="B87" s="90"/>
      <c r="C87" s="104"/>
      <c r="D87" s="84"/>
      <c r="E87" s="85"/>
      <c r="F87" s="107"/>
      <c r="G87" s="107"/>
      <c r="H87" s="87"/>
      <c r="I87" s="88"/>
      <c r="J87" s="88"/>
      <c r="K87" s="88"/>
      <c r="L87" s="89"/>
      <c r="M87" s="89"/>
      <c r="N87" s="89"/>
    </row>
    <row r="88" spans="1:16" ht="18" customHeight="1">
      <c r="A88" s="100">
        <v>0</v>
      </c>
      <c r="B88" s="90"/>
      <c r="C88" s="104"/>
      <c r="D88" s="84"/>
      <c r="E88" s="85"/>
      <c r="F88" s="107"/>
      <c r="G88" s="107"/>
      <c r="H88" s="87"/>
      <c r="I88" s="88"/>
      <c r="J88" s="88"/>
      <c r="K88" s="88"/>
      <c r="L88" s="89"/>
      <c r="M88" s="89"/>
      <c r="N88" s="89"/>
    </row>
    <row r="89" spans="1:16" ht="8.25" customHeight="1">
      <c r="A89" s="100">
        <v>0</v>
      </c>
      <c r="B89" s="90"/>
      <c r="C89" s="104"/>
      <c r="D89" s="84"/>
      <c r="E89" s="85"/>
      <c r="F89" s="107"/>
      <c r="G89" s="107"/>
      <c r="H89" s="87"/>
      <c r="I89" s="88"/>
      <c r="J89" s="88"/>
      <c r="K89" s="88"/>
      <c r="L89" s="89"/>
      <c r="M89" s="89"/>
      <c r="N89" s="89"/>
    </row>
    <row r="90" spans="1:16" ht="20.100000000000001" customHeight="1">
      <c r="A90" s="100">
        <v>0</v>
      </c>
      <c r="C90" s="108" t="s">
        <v>80</v>
      </c>
      <c r="D90" s="84"/>
      <c r="E90" s="85"/>
      <c r="F90" s="107"/>
      <c r="G90" s="107"/>
      <c r="H90" s="87"/>
      <c r="I90" s="88"/>
      <c r="J90" s="88"/>
      <c r="K90" s="88"/>
      <c r="L90" s="89"/>
      <c r="M90" s="89"/>
      <c r="N90" s="89"/>
    </row>
    <row r="91" spans="1:16" ht="13.5" customHeight="1">
      <c r="A91" s="100">
        <v>0</v>
      </c>
      <c r="B91" s="91"/>
      <c r="C91" s="104"/>
      <c r="D91" s="84"/>
      <c r="E91" s="85"/>
      <c r="F91" s="107"/>
      <c r="G91" s="107"/>
      <c r="H91" s="111" t="s">
        <v>51</v>
      </c>
      <c r="I91" s="112">
        <v>17</v>
      </c>
      <c r="J91" s="88"/>
      <c r="K91" s="88"/>
      <c r="L91" s="109" t="s">
        <v>50</v>
      </c>
      <c r="M91" s="110">
        <v>1</v>
      </c>
      <c r="N91" s="110"/>
      <c r="O91" s="101"/>
      <c r="P91" s="101"/>
    </row>
    <row r="93" spans="1:16" s="56" customFormat="1">
      <c r="C93" s="184" t="s">
        <v>60</v>
      </c>
      <c r="D93" s="184"/>
      <c r="E93" s="57"/>
      <c r="F93" s="168" t="s">
        <v>305</v>
      </c>
      <c r="G93" s="168"/>
      <c r="H93" s="168"/>
      <c r="I93" s="168"/>
      <c r="J93" s="168"/>
      <c r="K93" s="168"/>
      <c r="L93" s="58" t="s">
        <v>572</v>
      </c>
    </row>
    <row r="94" spans="1:16" s="56" customFormat="1">
      <c r="C94" s="184" t="s">
        <v>62</v>
      </c>
      <c r="D94" s="184"/>
      <c r="E94" s="59" t="s">
        <v>568</v>
      </c>
      <c r="F94" s="185" t="s">
        <v>586</v>
      </c>
      <c r="G94" s="185"/>
      <c r="H94" s="185"/>
      <c r="I94" s="185"/>
      <c r="J94" s="185"/>
      <c r="K94" s="185"/>
      <c r="L94" s="60" t="s">
        <v>63</v>
      </c>
      <c r="M94" s="61" t="s">
        <v>64</v>
      </c>
      <c r="N94" s="61">
        <v>2</v>
      </c>
    </row>
    <row r="95" spans="1:16" s="62" customFormat="1" ht="18.75" customHeight="1">
      <c r="C95" s="63" t="s">
        <v>602</v>
      </c>
      <c r="D95" s="169" t="s">
        <v>587</v>
      </c>
      <c r="E95" s="169"/>
      <c r="F95" s="169"/>
      <c r="G95" s="169"/>
      <c r="H95" s="169"/>
      <c r="I95" s="169"/>
      <c r="J95" s="169"/>
      <c r="K95" s="169"/>
      <c r="L95" s="60" t="s">
        <v>65</v>
      </c>
      <c r="M95" s="60" t="s">
        <v>64</v>
      </c>
      <c r="N95" s="60">
        <v>1</v>
      </c>
    </row>
    <row r="96" spans="1:16" s="62" customFormat="1" ht="18.75" customHeight="1">
      <c r="B96" s="170" t="s">
        <v>603</v>
      </c>
      <c r="C96" s="170"/>
      <c r="D96" s="170"/>
      <c r="E96" s="170"/>
      <c r="F96" s="170"/>
      <c r="G96" s="170"/>
      <c r="H96" s="170"/>
      <c r="I96" s="170"/>
      <c r="J96" s="170"/>
      <c r="K96" s="170"/>
      <c r="L96" s="60" t="s">
        <v>66</v>
      </c>
      <c r="M96" s="60" t="s">
        <v>64</v>
      </c>
      <c r="N96" s="60">
        <v>1</v>
      </c>
    </row>
    <row r="97" spans="1:15" ht="9" customHeight="1"/>
    <row r="98" spans="1:15" ht="15" customHeight="1">
      <c r="B98" s="164" t="s">
        <v>4</v>
      </c>
      <c r="C98" s="165" t="s">
        <v>67</v>
      </c>
      <c r="D98" s="166" t="s">
        <v>9</v>
      </c>
      <c r="E98" s="167" t="s">
        <v>10</v>
      </c>
      <c r="F98" s="165" t="s">
        <v>78</v>
      </c>
      <c r="G98" s="165" t="s">
        <v>79</v>
      </c>
      <c r="H98" s="165" t="s">
        <v>69</v>
      </c>
      <c r="I98" s="165" t="s">
        <v>70</v>
      </c>
      <c r="J98" s="174" t="s">
        <v>59</v>
      </c>
      <c r="K98" s="174"/>
      <c r="L98" s="175" t="s">
        <v>71</v>
      </c>
      <c r="M98" s="176"/>
      <c r="N98" s="177"/>
    </row>
    <row r="99" spans="1:15" ht="27" customHeight="1">
      <c r="B99" s="164"/>
      <c r="C99" s="164"/>
      <c r="D99" s="166"/>
      <c r="E99" s="167"/>
      <c r="F99" s="164"/>
      <c r="G99" s="164"/>
      <c r="H99" s="164"/>
      <c r="I99" s="164"/>
      <c r="J99" s="64" t="s">
        <v>72</v>
      </c>
      <c r="K99" s="64" t="s">
        <v>73</v>
      </c>
      <c r="L99" s="178"/>
      <c r="M99" s="179"/>
      <c r="N99" s="180"/>
    </row>
    <row r="100" spans="1:15" ht="20.100000000000001" customHeight="1">
      <c r="A100">
        <v>46</v>
      </c>
      <c r="B100" s="65">
        <v>1</v>
      </c>
      <c r="C100" s="102">
        <v>2320322957</v>
      </c>
      <c r="D100" s="67" t="s">
        <v>358</v>
      </c>
      <c r="E100" s="68" t="s">
        <v>102</v>
      </c>
      <c r="F100" s="105" t="s">
        <v>352</v>
      </c>
      <c r="G100" s="105" t="s">
        <v>601</v>
      </c>
      <c r="H100" s="69"/>
      <c r="I100" s="70"/>
      <c r="J100" s="70"/>
      <c r="K100" s="70"/>
      <c r="L100" s="181">
        <v>0</v>
      </c>
      <c r="M100" s="182"/>
      <c r="N100" s="183"/>
      <c r="O100" t="s">
        <v>590</v>
      </c>
    </row>
    <row r="101" spans="1:15" ht="20.100000000000001" customHeight="1">
      <c r="A101">
        <v>47</v>
      </c>
      <c r="B101" s="65">
        <v>2</v>
      </c>
      <c r="C101" s="102">
        <v>2320310394</v>
      </c>
      <c r="D101" s="67" t="s">
        <v>359</v>
      </c>
      <c r="E101" s="68" t="s">
        <v>150</v>
      </c>
      <c r="F101" s="105" t="s">
        <v>352</v>
      </c>
      <c r="G101" s="105" t="s">
        <v>601</v>
      </c>
      <c r="H101" s="69"/>
      <c r="I101" s="70"/>
      <c r="J101" s="70"/>
      <c r="K101" s="70"/>
      <c r="L101" s="171">
        <v>0</v>
      </c>
      <c r="M101" s="172"/>
      <c r="N101" s="173"/>
      <c r="O101" t="s">
        <v>590</v>
      </c>
    </row>
    <row r="102" spans="1:15" ht="20.100000000000001" customHeight="1">
      <c r="A102">
        <v>48</v>
      </c>
      <c r="B102" s="65">
        <v>3</v>
      </c>
      <c r="C102" s="102">
        <v>23203212126</v>
      </c>
      <c r="D102" s="67" t="s">
        <v>360</v>
      </c>
      <c r="E102" s="68" t="s">
        <v>235</v>
      </c>
      <c r="F102" s="105" t="s">
        <v>352</v>
      </c>
      <c r="G102" s="105" t="s">
        <v>601</v>
      </c>
      <c r="H102" s="69"/>
      <c r="I102" s="70"/>
      <c r="J102" s="70"/>
      <c r="K102" s="70"/>
      <c r="L102" s="171">
        <v>0</v>
      </c>
      <c r="M102" s="172"/>
      <c r="N102" s="173"/>
      <c r="O102" t="s">
        <v>590</v>
      </c>
    </row>
    <row r="103" spans="1:15" ht="20.100000000000001" customHeight="1">
      <c r="A103">
        <v>49</v>
      </c>
      <c r="B103" s="65">
        <v>4</v>
      </c>
      <c r="C103" s="102">
        <v>2320322452</v>
      </c>
      <c r="D103" s="67" t="s">
        <v>361</v>
      </c>
      <c r="E103" s="68" t="s">
        <v>151</v>
      </c>
      <c r="F103" s="105" t="s">
        <v>352</v>
      </c>
      <c r="G103" s="105" t="s">
        <v>601</v>
      </c>
      <c r="H103" s="69"/>
      <c r="I103" s="70"/>
      <c r="J103" s="70"/>
      <c r="K103" s="70"/>
      <c r="L103" s="171">
        <v>0</v>
      </c>
      <c r="M103" s="172"/>
      <c r="N103" s="173"/>
      <c r="O103" t="s">
        <v>590</v>
      </c>
    </row>
    <row r="104" spans="1:15" ht="20.100000000000001" customHeight="1">
      <c r="A104">
        <v>50</v>
      </c>
      <c r="B104" s="65">
        <v>5</v>
      </c>
      <c r="C104" s="102">
        <v>23203211760</v>
      </c>
      <c r="D104" s="67" t="s">
        <v>362</v>
      </c>
      <c r="E104" s="68" t="s">
        <v>138</v>
      </c>
      <c r="F104" s="105" t="s">
        <v>352</v>
      </c>
      <c r="G104" s="105" t="s">
        <v>601</v>
      </c>
      <c r="H104" s="69"/>
      <c r="I104" s="70"/>
      <c r="J104" s="70"/>
      <c r="K104" s="70"/>
      <c r="L104" s="171">
        <v>0</v>
      </c>
      <c r="M104" s="172"/>
      <c r="N104" s="173"/>
      <c r="O104" t="s">
        <v>590</v>
      </c>
    </row>
    <row r="105" spans="1:15" ht="20.100000000000001" customHeight="1">
      <c r="A105">
        <v>51</v>
      </c>
      <c r="B105" s="65">
        <v>6</v>
      </c>
      <c r="C105" s="102">
        <v>2320314635</v>
      </c>
      <c r="D105" s="67" t="s">
        <v>276</v>
      </c>
      <c r="E105" s="68" t="s">
        <v>146</v>
      </c>
      <c r="F105" s="105" t="s">
        <v>352</v>
      </c>
      <c r="G105" s="105" t="s">
        <v>601</v>
      </c>
      <c r="H105" s="69"/>
      <c r="I105" s="70"/>
      <c r="J105" s="70"/>
      <c r="K105" s="70"/>
      <c r="L105" s="171">
        <v>0</v>
      </c>
      <c r="M105" s="172"/>
      <c r="N105" s="173"/>
      <c r="O105" t="s">
        <v>590</v>
      </c>
    </row>
    <row r="106" spans="1:15" ht="20.100000000000001" customHeight="1">
      <c r="A106">
        <v>52</v>
      </c>
      <c r="B106" s="65">
        <v>7</v>
      </c>
      <c r="C106" s="102">
        <v>2320312424</v>
      </c>
      <c r="D106" s="67" t="s">
        <v>363</v>
      </c>
      <c r="E106" s="68" t="s">
        <v>144</v>
      </c>
      <c r="F106" s="105" t="s">
        <v>352</v>
      </c>
      <c r="G106" s="105" t="s">
        <v>601</v>
      </c>
      <c r="H106" s="69"/>
      <c r="I106" s="70"/>
      <c r="J106" s="70"/>
      <c r="K106" s="70"/>
      <c r="L106" s="171">
        <v>0</v>
      </c>
      <c r="M106" s="172"/>
      <c r="N106" s="173"/>
      <c r="O106" t="s">
        <v>590</v>
      </c>
    </row>
    <row r="107" spans="1:15" ht="20.100000000000001" customHeight="1">
      <c r="A107">
        <v>53</v>
      </c>
      <c r="B107" s="65">
        <v>8</v>
      </c>
      <c r="C107" s="102">
        <v>2320324653</v>
      </c>
      <c r="D107" s="67" t="s">
        <v>316</v>
      </c>
      <c r="E107" s="68" t="s">
        <v>169</v>
      </c>
      <c r="F107" s="105" t="s">
        <v>352</v>
      </c>
      <c r="G107" s="105" t="s">
        <v>601</v>
      </c>
      <c r="H107" s="69"/>
      <c r="I107" s="70"/>
      <c r="J107" s="70"/>
      <c r="K107" s="70"/>
      <c r="L107" s="171">
        <v>0</v>
      </c>
      <c r="M107" s="172"/>
      <c r="N107" s="173"/>
      <c r="O107" t="s">
        <v>590</v>
      </c>
    </row>
    <row r="108" spans="1:15" ht="20.100000000000001" customHeight="1">
      <c r="A108">
        <v>54</v>
      </c>
      <c r="B108" s="65">
        <v>9</v>
      </c>
      <c r="C108" s="102">
        <v>2320311755</v>
      </c>
      <c r="D108" s="67" t="s">
        <v>306</v>
      </c>
      <c r="E108" s="68" t="s">
        <v>364</v>
      </c>
      <c r="F108" s="105" t="s">
        <v>352</v>
      </c>
      <c r="G108" s="105" t="s">
        <v>601</v>
      </c>
      <c r="H108" s="69"/>
      <c r="I108" s="70"/>
      <c r="J108" s="70"/>
      <c r="K108" s="70"/>
      <c r="L108" s="171">
        <v>0</v>
      </c>
      <c r="M108" s="172"/>
      <c r="N108" s="173"/>
      <c r="O108" t="s">
        <v>590</v>
      </c>
    </row>
    <row r="109" spans="1:15" ht="20.100000000000001" customHeight="1">
      <c r="A109">
        <v>55</v>
      </c>
      <c r="B109" s="65">
        <v>10</v>
      </c>
      <c r="C109" s="102">
        <v>23203211619</v>
      </c>
      <c r="D109" s="67" t="s">
        <v>365</v>
      </c>
      <c r="E109" s="68" t="s">
        <v>132</v>
      </c>
      <c r="F109" s="105" t="s">
        <v>352</v>
      </c>
      <c r="G109" s="105" t="s">
        <v>601</v>
      </c>
      <c r="H109" s="69"/>
      <c r="I109" s="70"/>
      <c r="J109" s="70"/>
      <c r="K109" s="70"/>
      <c r="L109" s="171">
        <v>0</v>
      </c>
      <c r="M109" s="172"/>
      <c r="N109" s="173"/>
      <c r="O109" t="s">
        <v>590</v>
      </c>
    </row>
    <row r="110" spans="1:15" ht="20.100000000000001" customHeight="1">
      <c r="A110">
        <v>56</v>
      </c>
      <c r="B110" s="65">
        <v>11</v>
      </c>
      <c r="C110" s="102">
        <v>23207110048</v>
      </c>
      <c r="D110" s="67" t="s">
        <v>366</v>
      </c>
      <c r="E110" s="68" t="s">
        <v>132</v>
      </c>
      <c r="F110" s="105" t="s">
        <v>352</v>
      </c>
      <c r="G110" s="105" t="s">
        <v>601</v>
      </c>
      <c r="H110" s="69"/>
      <c r="I110" s="70"/>
      <c r="J110" s="70"/>
      <c r="K110" s="70"/>
      <c r="L110" s="171">
        <v>0</v>
      </c>
      <c r="M110" s="172"/>
      <c r="N110" s="173"/>
      <c r="O110" t="s">
        <v>590</v>
      </c>
    </row>
    <row r="111" spans="1:15" ht="20.100000000000001" customHeight="1">
      <c r="A111">
        <v>57</v>
      </c>
      <c r="B111" s="65">
        <v>12</v>
      </c>
      <c r="C111" s="102">
        <v>2320323187</v>
      </c>
      <c r="D111" s="67" t="s">
        <v>294</v>
      </c>
      <c r="E111" s="68" t="s">
        <v>181</v>
      </c>
      <c r="F111" s="105" t="s">
        <v>352</v>
      </c>
      <c r="G111" s="105" t="s">
        <v>601</v>
      </c>
      <c r="H111" s="69"/>
      <c r="I111" s="70"/>
      <c r="J111" s="70"/>
      <c r="K111" s="70"/>
      <c r="L111" s="171">
        <v>0</v>
      </c>
      <c r="M111" s="172"/>
      <c r="N111" s="173"/>
      <c r="O111" t="s">
        <v>590</v>
      </c>
    </row>
    <row r="112" spans="1:15" ht="20.100000000000001" customHeight="1">
      <c r="A112">
        <v>58</v>
      </c>
      <c r="B112" s="65">
        <v>13</v>
      </c>
      <c r="C112" s="102">
        <v>23203211580</v>
      </c>
      <c r="D112" s="67" t="s">
        <v>367</v>
      </c>
      <c r="E112" s="68" t="s">
        <v>262</v>
      </c>
      <c r="F112" s="105" t="s">
        <v>352</v>
      </c>
      <c r="G112" s="105" t="s">
        <v>601</v>
      </c>
      <c r="H112" s="69"/>
      <c r="I112" s="70"/>
      <c r="J112" s="70"/>
      <c r="K112" s="70"/>
      <c r="L112" s="171">
        <v>0</v>
      </c>
      <c r="M112" s="172"/>
      <c r="N112" s="173"/>
      <c r="O112" t="s">
        <v>590</v>
      </c>
    </row>
    <row r="113" spans="1:15" ht="20.100000000000001" customHeight="1">
      <c r="A113">
        <v>59</v>
      </c>
      <c r="B113" s="65">
        <v>14</v>
      </c>
      <c r="C113" s="102">
        <v>23203111558</v>
      </c>
      <c r="D113" s="67" t="s">
        <v>239</v>
      </c>
      <c r="E113" s="68" t="s">
        <v>179</v>
      </c>
      <c r="F113" s="105" t="s">
        <v>352</v>
      </c>
      <c r="G113" s="105" t="s">
        <v>601</v>
      </c>
      <c r="H113" s="69"/>
      <c r="I113" s="70"/>
      <c r="J113" s="70"/>
      <c r="K113" s="70"/>
      <c r="L113" s="171">
        <v>0</v>
      </c>
      <c r="M113" s="172"/>
      <c r="N113" s="173"/>
      <c r="O113" t="s">
        <v>590</v>
      </c>
    </row>
    <row r="114" spans="1:15" ht="20.100000000000001" customHeight="1">
      <c r="A114">
        <v>60</v>
      </c>
      <c r="B114" s="65">
        <v>15</v>
      </c>
      <c r="C114" s="102">
        <v>2320320689</v>
      </c>
      <c r="D114" s="67" t="s">
        <v>368</v>
      </c>
      <c r="E114" s="68" t="s">
        <v>168</v>
      </c>
      <c r="F114" s="105" t="s">
        <v>352</v>
      </c>
      <c r="G114" s="105" t="s">
        <v>601</v>
      </c>
      <c r="H114" s="69"/>
      <c r="I114" s="70"/>
      <c r="J114" s="70"/>
      <c r="K114" s="70"/>
      <c r="L114" s="171">
        <v>0</v>
      </c>
      <c r="M114" s="172"/>
      <c r="N114" s="173"/>
      <c r="O114" t="s">
        <v>590</v>
      </c>
    </row>
    <row r="115" spans="1:15" ht="20.100000000000001" customHeight="1">
      <c r="A115">
        <v>61</v>
      </c>
      <c r="B115" s="65">
        <v>16</v>
      </c>
      <c r="C115" s="102">
        <v>2320321683</v>
      </c>
      <c r="D115" s="67" t="s">
        <v>369</v>
      </c>
      <c r="E115" s="68" t="s">
        <v>168</v>
      </c>
      <c r="F115" s="105" t="s">
        <v>352</v>
      </c>
      <c r="G115" s="105" t="s">
        <v>601</v>
      </c>
      <c r="H115" s="69"/>
      <c r="I115" s="70"/>
      <c r="J115" s="70"/>
      <c r="K115" s="70"/>
      <c r="L115" s="171">
        <v>0</v>
      </c>
      <c r="M115" s="172"/>
      <c r="N115" s="173"/>
      <c r="O115" t="s">
        <v>590</v>
      </c>
    </row>
    <row r="116" spans="1:15" ht="20.100000000000001" customHeight="1">
      <c r="A116">
        <v>62</v>
      </c>
      <c r="B116" s="65">
        <v>17</v>
      </c>
      <c r="C116" s="102">
        <v>2320321319</v>
      </c>
      <c r="D116" s="67" t="s">
        <v>328</v>
      </c>
      <c r="E116" s="68" t="s">
        <v>111</v>
      </c>
      <c r="F116" s="105" t="s">
        <v>352</v>
      </c>
      <c r="G116" s="105" t="s">
        <v>601</v>
      </c>
      <c r="H116" s="69"/>
      <c r="I116" s="70"/>
      <c r="J116" s="70"/>
      <c r="K116" s="70"/>
      <c r="L116" s="171">
        <v>0</v>
      </c>
      <c r="M116" s="172"/>
      <c r="N116" s="173"/>
      <c r="O116" t="s">
        <v>590</v>
      </c>
    </row>
    <row r="117" spans="1:15" ht="20.100000000000001" customHeight="1">
      <c r="A117">
        <v>63</v>
      </c>
      <c r="B117" s="65">
        <v>18</v>
      </c>
      <c r="C117" s="102">
        <v>2320321674</v>
      </c>
      <c r="D117" s="67" t="s">
        <v>330</v>
      </c>
      <c r="E117" s="68" t="s">
        <v>83</v>
      </c>
      <c r="F117" s="105" t="s">
        <v>352</v>
      </c>
      <c r="G117" s="105" t="s">
        <v>601</v>
      </c>
      <c r="H117" s="69"/>
      <c r="I117" s="70"/>
      <c r="J117" s="70"/>
      <c r="K117" s="70"/>
      <c r="L117" s="171">
        <v>0</v>
      </c>
      <c r="M117" s="172"/>
      <c r="N117" s="173"/>
      <c r="O117" t="s">
        <v>590</v>
      </c>
    </row>
    <row r="118" spans="1:15" ht="20.100000000000001" customHeight="1">
      <c r="A118">
        <v>64</v>
      </c>
      <c r="B118" s="65">
        <v>19</v>
      </c>
      <c r="C118" s="102">
        <v>23203211663</v>
      </c>
      <c r="D118" s="67" t="s">
        <v>370</v>
      </c>
      <c r="E118" s="68" t="s">
        <v>141</v>
      </c>
      <c r="F118" s="105" t="s">
        <v>352</v>
      </c>
      <c r="G118" s="105" t="s">
        <v>601</v>
      </c>
      <c r="H118" s="69"/>
      <c r="I118" s="70"/>
      <c r="J118" s="70"/>
      <c r="K118" s="70"/>
      <c r="L118" s="171">
        <v>0</v>
      </c>
      <c r="M118" s="172"/>
      <c r="N118" s="173"/>
      <c r="O118" t="s">
        <v>590</v>
      </c>
    </row>
    <row r="119" spans="1:15" ht="20.100000000000001" customHeight="1">
      <c r="A119">
        <v>65</v>
      </c>
      <c r="B119" s="65">
        <v>20</v>
      </c>
      <c r="C119" s="102">
        <v>2320325295</v>
      </c>
      <c r="D119" s="67" t="s">
        <v>264</v>
      </c>
      <c r="E119" s="68" t="s">
        <v>141</v>
      </c>
      <c r="F119" s="105" t="s">
        <v>352</v>
      </c>
      <c r="G119" s="105" t="s">
        <v>601</v>
      </c>
      <c r="H119" s="69"/>
      <c r="I119" s="70"/>
      <c r="J119" s="70"/>
      <c r="K119" s="70"/>
      <c r="L119" s="171">
        <v>0</v>
      </c>
      <c r="M119" s="172"/>
      <c r="N119" s="173"/>
      <c r="O119" t="s">
        <v>590</v>
      </c>
    </row>
    <row r="120" spans="1:15" ht="20.100000000000001" customHeight="1">
      <c r="A120">
        <v>66</v>
      </c>
      <c r="B120" s="65">
        <v>21</v>
      </c>
      <c r="C120" s="102">
        <v>2321324904</v>
      </c>
      <c r="D120" s="67" t="s">
        <v>371</v>
      </c>
      <c r="E120" s="68" t="s">
        <v>201</v>
      </c>
      <c r="F120" s="105" t="s">
        <v>352</v>
      </c>
      <c r="G120" s="105" t="s">
        <v>601</v>
      </c>
      <c r="H120" s="69"/>
      <c r="I120" s="70"/>
      <c r="J120" s="70"/>
      <c r="K120" s="70"/>
      <c r="L120" s="171">
        <v>0</v>
      </c>
      <c r="M120" s="172"/>
      <c r="N120" s="173"/>
      <c r="O120" t="s">
        <v>590</v>
      </c>
    </row>
    <row r="121" spans="1:15" ht="20.100000000000001" customHeight="1">
      <c r="A121">
        <v>67</v>
      </c>
      <c r="B121" s="65">
        <v>22</v>
      </c>
      <c r="C121" s="102">
        <v>23203211856</v>
      </c>
      <c r="D121" s="67" t="s">
        <v>372</v>
      </c>
      <c r="E121" s="68" t="s">
        <v>128</v>
      </c>
      <c r="F121" s="105" t="s">
        <v>352</v>
      </c>
      <c r="G121" s="105" t="s">
        <v>601</v>
      </c>
      <c r="H121" s="69"/>
      <c r="I121" s="70"/>
      <c r="J121" s="70"/>
      <c r="K121" s="70"/>
      <c r="L121" s="171">
        <v>0</v>
      </c>
      <c r="M121" s="172"/>
      <c r="N121" s="173"/>
      <c r="O121" t="s">
        <v>590</v>
      </c>
    </row>
    <row r="122" spans="1:15" ht="20.100000000000001" customHeight="1">
      <c r="A122">
        <v>0</v>
      </c>
      <c r="B122" s="65">
        <v>23</v>
      </c>
      <c r="C122" s="102" t="s">
        <v>286</v>
      </c>
      <c r="D122" s="67" t="s">
        <v>286</v>
      </c>
      <c r="E122" s="68" t="s">
        <v>286</v>
      </c>
      <c r="F122" s="105" t="s">
        <v>286</v>
      </c>
      <c r="G122" s="105" t="s">
        <v>286</v>
      </c>
      <c r="H122" s="69"/>
      <c r="I122" s="70"/>
      <c r="J122" s="70"/>
      <c r="K122" s="70"/>
      <c r="L122" s="171" t="s">
        <v>286</v>
      </c>
      <c r="M122" s="172"/>
      <c r="N122" s="173"/>
      <c r="O122" t="s">
        <v>590</v>
      </c>
    </row>
    <row r="123" spans="1:15" ht="20.100000000000001" customHeight="1">
      <c r="A123">
        <v>0</v>
      </c>
      <c r="B123" s="65">
        <v>24</v>
      </c>
      <c r="C123" s="102" t="s">
        <v>286</v>
      </c>
      <c r="D123" s="67" t="s">
        <v>286</v>
      </c>
      <c r="E123" s="68" t="s">
        <v>286</v>
      </c>
      <c r="F123" s="105" t="s">
        <v>286</v>
      </c>
      <c r="G123" s="105" t="s">
        <v>286</v>
      </c>
      <c r="H123" s="69"/>
      <c r="I123" s="70"/>
      <c r="J123" s="70"/>
      <c r="K123" s="70"/>
      <c r="L123" s="171" t="s">
        <v>286</v>
      </c>
      <c r="M123" s="172"/>
      <c r="N123" s="173"/>
      <c r="O123" t="s">
        <v>590</v>
      </c>
    </row>
    <row r="124" spans="1:15" ht="20.100000000000001" customHeight="1">
      <c r="A124">
        <v>0</v>
      </c>
      <c r="B124" s="65">
        <v>25</v>
      </c>
      <c r="C124" s="102" t="s">
        <v>286</v>
      </c>
      <c r="D124" s="67" t="s">
        <v>286</v>
      </c>
      <c r="E124" s="68" t="s">
        <v>286</v>
      </c>
      <c r="F124" s="105" t="s">
        <v>286</v>
      </c>
      <c r="G124" s="105" t="s">
        <v>286</v>
      </c>
      <c r="H124" s="69"/>
      <c r="I124" s="70"/>
      <c r="J124" s="70"/>
      <c r="K124" s="70"/>
      <c r="L124" s="171" t="s">
        <v>286</v>
      </c>
      <c r="M124" s="172"/>
      <c r="N124" s="173"/>
      <c r="O124" t="s">
        <v>590</v>
      </c>
    </row>
    <row r="125" spans="1:15" ht="20.100000000000001" customHeight="1">
      <c r="A125">
        <v>0</v>
      </c>
      <c r="B125" s="65">
        <v>26</v>
      </c>
      <c r="C125" s="102" t="s">
        <v>286</v>
      </c>
      <c r="D125" s="67" t="s">
        <v>286</v>
      </c>
      <c r="E125" s="68" t="s">
        <v>286</v>
      </c>
      <c r="F125" s="105" t="s">
        <v>286</v>
      </c>
      <c r="G125" s="105" t="s">
        <v>286</v>
      </c>
      <c r="H125" s="69"/>
      <c r="I125" s="70"/>
      <c r="J125" s="70"/>
      <c r="K125" s="70"/>
      <c r="L125" s="171" t="s">
        <v>286</v>
      </c>
      <c r="M125" s="172"/>
      <c r="N125" s="173"/>
      <c r="O125" t="s">
        <v>590</v>
      </c>
    </row>
    <row r="126" spans="1:15" ht="20.100000000000001" customHeight="1">
      <c r="A126">
        <v>0</v>
      </c>
      <c r="B126" s="65">
        <v>27</v>
      </c>
      <c r="C126" s="102" t="s">
        <v>286</v>
      </c>
      <c r="D126" s="67" t="s">
        <v>286</v>
      </c>
      <c r="E126" s="68" t="s">
        <v>286</v>
      </c>
      <c r="F126" s="105" t="s">
        <v>286</v>
      </c>
      <c r="G126" s="105" t="s">
        <v>286</v>
      </c>
      <c r="H126" s="69"/>
      <c r="I126" s="70"/>
      <c r="J126" s="70"/>
      <c r="K126" s="70"/>
      <c r="L126" s="171" t="s">
        <v>286</v>
      </c>
      <c r="M126" s="172"/>
      <c r="N126" s="173"/>
      <c r="O126" t="s">
        <v>590</v>
      </c>
    </row>
    <row r="127" spans="1:15" ht="20.100000000000001" customHeight="1">
      <c r="A127">
        <v>0</v>
      </c>
      <c r="B127" s="65">
        <v>28</v>
      </c>
      <c r="C127" s="102" t="s">
        <v>286</v>
      </c>
      <c r="D127" s="67" t="s">
        <v>286</v>
      </c>
      <c r="E127" s="68" t="s">
        <v>286</v>
      </c>
      <c r="F127" s="105" t="s">
        <v>286</v>
      </c>
      <c r="G127" s="105" t="s">
        <v>286</v>
      </c>
      <c r="H127" s="69"/>
      <c r="I127" s="70"/>
      <c r="J127" s="70"/>
      <c r="K127" s="70"/>
      <c r="L127" s="171" t="s">
        <v>286</v>
      </c>
      <c r="M127" s="172"/>
      <c r="N127" s="173"/>
      <c r="O127" t="s">
        <v>590</v>
      </c>
    </row>
    <row r="128" spans="1:15" ht="20.100000000000001" customHeight="1">
      <c r="A128">
        <v>0</v>
      </c>
      <c r="B128" s="65">
        <v>29</v>
      </c>
      <c r="C128" s="102" t="s">
        <v>286</v>
      </c>
      <c r="D128" s="67" t="s">
        <v>286</v>
      </c>
      <c r="E128" s="68" t="s">
        <v>286</v>
      </c>
      <c r="F128" s="105" t="s">
        <v>286</v>
      </c>
      <c r="G128" s="105" t="s">
        <v>286</v>
      </c>
      <c r="H128" s="69"/>
      <c r="I128" s="70"/>
      <c r="J128" s="70"/>
      <c r="K128" s="70"/>
      <c r="L128" s="171" t="s">
        <v>286</v>
      </c>
      <c r="M128" s="172"/>
      <c r="N128" s="173"/>
      <c r="O128" t="s">
        <v>590</v>
      </c>
    </row>
    <row r="129" spans="1:16" ht="20.100000000000001" customHeight="1">
      <c r="A129">
        <v>0</v>
      </c>
      <c r="B129" s="72">
        <v>30</v>
      </c>
      <c r="C129" s="102" t="s">
        <v>286</v>
      </c>
      <c r="D129" s="67" t="s">
        <v>286</v>
      </c>
      <c r="E129" s="68" t="s">
        <v>286</v>
      </c>
      <c r="F129" s="105" t="s">
        <v>286</v>
      </c>
      <c r="G129" s="105" t="s">
        <v>286</v>
      </c>
      <c r="H129" s="73"/>
      <c r="I129" s="74"/>
      <c r="J129" s="74"/>
      <c r="K129" s="74"/>
      <c r="L129" s="171" t="s">
        <v>286</v>
      </c>
      <c r="M129" s="172"/>
      <c r="N129" s="173"/>
      <c r="O129" t="s">
        <v>590</v>
      </c>
    </row>
    <row r="130" spans="1:16" ht="23.25" customHeight="1">
      <c r="A130">
        <v>0</v>
      </c>
      <c r="B130" s="75" t="s">
        <v>74</v>
      </c>
      <c r="C130" s="103"/>
      <c r="D130" s="77"/>
      <c r="E130" s="78"/>
      <c r="F130" s="106"/>
      <c r="G130" s="106"/>
      <c r="H130" s="80"/>
      <c r="I130" s="81"/>
      <c r="J130" s="81"/>
      <c r="K130" s="81"/>
      <c r="L130" s="113"/>
      <c r="M130" s="113"/>
      <c r="N130" s="113"/>
    </row>
    <row r="131" spans="1:16" ht="20.100000000000001" customHeight="1">
      <c r="A131">
        <v>0</v>
      </c>
      <c r="B131" s="82" t="s">
        <v>81</v>
      </c>
      <c r="C131" s="104"/>
      <c r="D131" s="84"/>
      <c r="E131" s="85"/>
      <c r="F131" s="107"/>
      <c r="G131" s="107"/>
      <c r="H131" s="87"/>
      <c r="I131" s="88"/>
      <c r="J131" s="88"/>
      <c r="K131" s="88"/>
      <c r="L131" s="89"/>
      <c r="M131" s="89"/>
      <c r="N131" s="89"/>
    </row>
    <row r="132" spans="1:16" ht="18.75" customHeight="1">
      <c r="A132">
        <v>0</v>
      </c>
      <c r="B132" s="90"/>
      <c r="C132" s="104"/>
      <c r="D132" s="84"/>
      <c r="E132" s="85"/>
      <c r="F132" s="107"/>
      <c r="G132" s="107"/>
      <c r="H132" s="87"/>
      <c r="I132" s="88"/>
      <c r="J132" s="88"/>
      <c r="K132" s="88"/>
      <c r="L132" s="89"/>
      <c r="M132" s="89"/>
      <c r="N132" s="89"/>
    </row>
    <row r="133" spans="1:16" ht="18" customHeight="1">
      <c r="A133" s="100">
        <v>0</v>
      </c>
      <c r="B133" s="90"/>
      <c r="C133" s="104"/>
      <c r="D133" s="84"/>
      <c r="E133" s="85"/>
      <c r="F133" s="107"/>
      <c r="G133" s="107"/>
      <c r="H133" s="87"/>
      <c r="I133" s="88"/>
      <c r="J133" s="88"/>
      <c r="K133" s="88"/>
      <c r="L133" s="89"/>
      <c r="M133" s="89"/>
      <c r="N133" s="89"/>
    </row>
    <row r="134" spans="1:16" ht="8.25" customHeight="1">
      <c r="A134" s="100">
        <v>0</v>
      </c>
      <c r="B134" s="90"/>
      <c r="C134" s="104"/>
      <c r="D134" s="84"/>
      <c r="E134" s="85"/>
      <c r="F134" s="107"/>
      <c r="G134" s="107"/>
      <c r="H134" s="87"/>
      <c r="I134" s="88"/>
      <c r="J134" s="88"/>
      <c r="K134" s="88"/>
      <c r="L134" s="89"/>
      <c r="M134" s="89"/>
      <c r="N134" s="89"/>
    </row>
    <row r="135" spans="1:16" ht="20.100000000000001" customHeight="1">
      <c r="A135" s="100">
        <v>0</v>
      </c>
      <c r="C135" s="108" t="s">
        <v>80</v>
      </c>
      <c r="D135" s="84"/>
      <c r="E135" s="85"/>
      <c r="F135" s="107"/>
      <c r="G135" s="107"/>
      <c r="H135" s="87"/>
      <c r="I135" s="88"/>
      <c r="J135" s="88"/>
      <c r="K135" s="88"/>
      <c r="L135" s="89"/>
      <c r="M135" s="89"/>
      <c r="N135" s="89"/>
    </row>
    <row r="136" spans="1:16" ht="13.5" customHeight="1">
      <c r="A136" s="100">
        <v>0</v>
      </c>
      <c r="B136" s="91"/>
      <c r="C136" s="104"/>
      <c r="D136" s="84"/>
      <c r="E136" s="85"/>
      <c r="F136" s="107"/>
      <c r="G136" s="107"/>
      <c r="H136" s="111" t="s">
        <v>52</v>
      </c>
      <c r="I136" s="112">
        <v>17</v>
      </c>
      <c r="J136" s="88"/>
      <c r="K136" s="88"/>
      <c r="L136" s="109" t="s">
        <v>50</v>
      </c>
      <c r="M136" s="110">
        <v>1</v>
      </c>
      <c r="N136" s="110"/>
      <c r="O136" s="101"/>
      <c r="P136" s="101"/>
    </row>
    <row r="138" spans="1:16" s="56" customFormat="1">
      <c r="C138" s="184" t="s">
        <v>60</v>
      </c>
      <c r="D138" s="184"/>
      <c r="E138" s="57"/>
      <c r="F138" s="168" t="s">
        <v>305</v>
      </c>
      <c r="G138" s="168"/>
      <c r="H138" s="168"/>
      <c r="I138" s="168"/>
      <c r="J138" s="168"/>
      <c r="K138" s="168"/>
      <c r="L138" s="58" t="s">
        <v>573</v>
      </c>
    </row>
    <row r="139" spans="1:16" s="56" customFormat="1">
      <c r="C139" s="184" t="s">
        <v>62</v>
      </c>
      <c r="D139" s="184"/>
      <c r="E139" s="59" t="s">
        <v>604</v>
      </c>
      <c r="F139" s="185" t="s">
        <v>586</v>
      </c>
      <c r="G139" s="185"/>
      <c r="H139" s="185"/>
      <c r="I139" s="185"/>
      <c r="J139" s="185"/>
      <c r="K139" s="185"/>
      <c r="L139" s="60" t="s">
        <v>63</v>
      </c>
      <c r="M139" s="61" t="s">
        <v>64</v>
      </c>
      <c r="N139" s="61">
        <v>2</v>
      </c>
    </row>
    <row r="140" spans="1:16" s="62" customFormat="1" ht="18.75" customHeight="1">
      <c r="C140" s="63" t="s">
        <v>57</v>
      </c>
      <c r="D140" s="169" t="s">
        <v>587</v>
      </c>
      <c r="E140" s="169"/>
      <c r="F140" s="169"/>
      <c r="G140" s="169"/>
      <c r="H140" s="169"/>
      <c r="I140" s="169"/>
      <c r="J140" s="169"/>
      <c r="K140" s="169"/>
      <c r="L140" s="60" t="s">
        <v>65</v>
      </c>
      <c r="M140" s="60" t="s">
        <v>64</v>
      </c>
      <c r="N140" s="60">
        <v>1</v>
      </c>
    </row>
    <row r="141" spans="1:16" s="62" customFormat="1" ht="18.75" customHeight="1">
      <c r="B141" s="170" t="s">
        <v>605</v>
      </c>
      <c r="C141" s="170"/>
      <c r="D141" s="170"/>
      <c r="E141" s="170"/>
      <c r="F141" s="170"/>
      <c r="G141" s="170"/>
      <c r="H141" s="170"/>
      <c r="I141" s="170"/>
      <c r="J141" s="170"/>
      <c r="K141" s="170"/>
      <c r="L141" s="60" t="s">
        <v>66</v>
      </c>
      <c r="M141" s="60" t="s">
        <v>64</v>
      </c>
      <c r="N141" s="60">
        <v>1</v>
      </c>
    </row>
    <row r="142" spans="1:16" ht="9" customHeight="1"/>
    <row r="143" spans="1:16" ht="15" customHeight="1">
      <c r="B143" s="164" t="s">
        <v>4</v>
      </c>
      <c r="C143" s="165" t="s">
        <v>67</v>
      </c>
      <c r="D143" s="166" t="s">
        <v>9</v>
      </c>
      <c r="E143" s="167" t="s">
        <v>10</v>
      </c>
      <c r="F143" s="165" t="s">
        <v>78</v>
      </c>
      <c r="G143" s="165" t="s">
        <v>79</v>
      </c>
      <c r="H143" s="165" t="s">
        <v>69</v>
      </c>
      <c r="I143" s="165" t="s">
        <v>70</v>
      </c>
      <c r="J143" s="174" t="s">
        <v>59</v>
      </c>
      <c r="K143" s="174"/>
      <c r="L143" s="175" t="s">
        <v>71</v>
      </c>
      <c r="M143" s="176"/>
      <c r="N143" s="177"/>
    </row>
    <row r="144" spans="1:16" ht="27" customHeight="1">
      <c r="B144" s="164"/>
      <c r="C144" s="164"/>
      <c r="D144" s="166"/>
      <c r="E144" s="167"/>
      <c r="F144" s="164"/>
      <c r="G144" s="164"/>
      <c r="H144" s="164"/>
      <c r="I144" s="164"/>
      <c r="J144" s="64" t="s">
        <v>72</v>
      </c>
      <c r="K144" s="64" t="s">
        <v>73</v>
      </c>
      <c r="L144" s="178"/>
      <c r="M144" s="179"/>
      <c r="N144" s="180"/>
    </row>
    <row r="145" spans="1:15" ht="20.100000000000001" customHeight="1">
      <c r="A145">
        <v>68</v>
      </c>
      <c r="B145" s="65">
        <v>1</v>
      </c>
      <c r="C145" s="102">
        <v>23203210381</v>
      </c>
      <c r="D145" s="67" t="s">
        <v>309</v>
      </c>
      <c r="E145" s="68" t="s">
        <v>139</v>
      </c>
      <c r="F145" s="105" t="s">
        <v>352</v>
      </c>
      <c r="G145" s="105" t="s">
        <v>601</v>
      </c>
      <c r="H145" s="69"/>
      <c r="I145" s="70"/>
      <c r="J145" s="70"/>
      <c r="K145" s="70"/>
      <c r="L145" s="181">
        <v>0</v>
      </c>
      <c r="M145" s="182"/>
      <c r="N145" s="183"/>
      <c r="O145" t="s">
        <v>590</v>
      </c>
    </row>
    <row r="146" spans="1:15" ht="20.100000000000001" customHeight="1">
      <c r="A146">
        <v>69</v>
      </c>
      <c r="B146" s="65">
        <v>2</v>
      </c>
      <c r="C146" s="102">
        <v>2320320693</v>
      </c>
      <c r="D146" s="67" t="s">
        <v>373</v>
      </c>
      <c r="E146" s="68" t="s">
        <v>188</v>
      </c>
      <c r="F146" s="105" t="s">
        <v>352</v>
      </c>
      <c r="G146" s="105" t="s">
        <v>601</v>
      </c>
      <c r="H146" s="69"/>
      <c r="I146" s="70"/>
      <c r="J146" s="70"/>
      <c r="K146" s="70"/>
      <c r="L146" s="171">
        <v>0</v>
      </c>
      <c r="M146" s="172"/>
      <c r="N146" s="173"/>
      <c r="O146" t="s">
        <v>590</v>
      </c>
    </row>
    <row r="147" spans="1:15" ht="20.100000000000001" customHeight="1">
      <c r="A147">
        <v>70</v>
      </c>
      <c r="B147" s="65">
        <v>3</v>
      </c>
      <c r="C147" s="102">
        <v>2321324661</v>
      </c>
      <c r="D147" s="67" t="s">
        <v>148</v>
      </c>
      <c r="E147" s="68" t="s">
        <v>117</v>
      </c>
      <c r="F147" s="105" t="s">
        <v>352</v>
      </c>
      <c r="G147" s="105" t="s">
        <v>601</v>
      </c>
      <c r="H147" s="69"/>
      <c r="I147" s="70"/>
      <c r="J147" s="70"/>
      <c r="K147" s="70"/>
      <c r="L147" s="171">
        <v>0</v>
      </c>
      <c r="M147" s="172"/>
      <c r="N147" s="173"/>
      <c r="O147" t="s">
        <v>590</v>
      </c>
    </row>
    <row r="148" spans="1:15" ht="20.100000000000001" customHeight="1">
      <c r="A148">
        <v>71</v>
      </c>
      <c r="B148" s="65">
        <v>4</v>
      </c>
      <c r="C148" s="102">
        <v>23203210382</v>
      </c>
      <c r="D148" s="67" t="s">
        <v>264</v>
      </c>
      <c r="E148" s="68" t="s">
        <v>222</v>
      </c>
      <c r="F148" s="105" t="s">
        <v>352</v>
      </c>
      <c r="G148" s="105" t="s">
        <v>601</v>
      </c>
      <c r="H148" s="69"/>
      <c r="I148" s="70"/>
      <c r="J148" s="70"/>
      <c r="K148" s="70"/>
      <c r="L148" s="171">
        <v>0</v>
      </c>
      <c r="M148" s="172"/>
      <c r="N148" s="173"/>
      <c r="O148" t="s">
        <v>590</v>
      </c>
    </row>
    <row r="149" spans="1:15" ht="20.100000000000001" customHeight="1">
      <c r="A149">
        <v>72</v>
      </c>
      <c r="B149" s="65">
        <v>5</v>
      </c>
      <c r="C149" s="102">
        <v>23203210080</v>
      </c>
      <c r="D149" s="67" t="s">
        <v>265</v>
      </c>
      <c r="E149" s="68" t="s">
        <v>149</v>
      </c>
      <c r="F149" s="105" t="s">
        <v>352</v>
      </c>
      <c r="G149" s="105" t="s">
        <v>601</v>
      </c>
      <c r="H149" s="69"/>
      <c r="I149" s="70"/>
      <c r="J149" s="70"/>
      <c r="K149" s="70"/>
      <c r="L149" s="171">
        <v>0</v>
      </c>
      <c r="M149" s="172"/>
      <c r="N149" s="173"/>
      <c r="O149" t="s">
        <v>590</v>
      </c>
    </row>
    <row r="150" spans="1:15" ht="20.100000000000001" customHeight="1">
      <c r="A150">
        <v>73</v>
      </c>
      <c r="B150" s="65">
        <v>6</v>
      </c>
      <c r="C150" s="102">
        <v>2320321696</v>
      </c>
      <c r="D150" s="67" t="s">
        <v>315</v>
      </c>
      <c r="E150" s="68" t="s">
        <v>119</v>
      </c>
      <c r="F150" s="105" t="s">
        <v>352</v>
      </c>
      <c r="G150" s="105" t="s">
        <v>601</v>
      </c>
      <c r="H150" s="69"/>
      <c r="I150" s="70"/>
      <c r="J150" s="70"/>
      <c r="K150" s="70"/>
      <c r="L150" s="171">
        <v>0</v>
      </c>
      <c r="M150" s="172"/>
      <c r="N150" s="173"/>
      <c r="O150" t="s">
        <v>590</v>
      </c>
    </row>
    <row r="151" spans="1:15" ht="20.100000000000001" customHeight="1">
      <c r="A151">
        <v>74</v>
      </c>
      <c r="B151" s="65">
        <v>7</v>
      </c>
      <c r="C151" s="102">
        <v>2320329747</v>
      </c>
      <c r="D151" s="67" t="s">
        <v>374</v>
      </c>
      <c r="E151" s="68" t="s">
        <v>119</v>
      </c>
      <c r="F151" s="105" t="s">
        <v>352</v>
      </c>
      <c r="G151" s="105" t="s">
        <v>601</v>
      </c>
      <c r="H151" s="69"/>
      <c r="I151" s="70"/>
      <c r="J151" s="70"/>
      <c r="K151" s="70"/>
      <c r="L151" s="171">
        <v>0</v>
      </c>
      <c r="M151" s="172"/>
      <c r="N151" s="173"/>
      <c r="O151" t="s">
        <v>590</v>
      </c>
    </row>
    <row r="152" spans="1:15" ht="20.100000000000001" customHeight="1">
      <c r="A152">
        <v>75</v>
      </c>
      <c r="B152" s="65">
        <v>8</v>
      </c>
      <c r="C152" s="102">
        <v>23203211236</v>
      </c>
      <c r="D152" s="67" t="s">
        <v>375</v>
      </c>
      <c r="E152" s="68" t="s">
        <v>116</v>
      </c>
      <c r="F152" s="105" t="s">
        <v>376</v>
      </c>
      <c r="G152" s="105" t="s">
        <v>601</v>
      </c>
      <c r="H152" s="69"/>
      <c r="I152" s="70"/>
      <c r="J152" s="70"/>
      <c r="K152" s="70"/>
      <c r="L152" s="171">
        <v>0</v>
      </c>
      <c r="M152" s="172"/>
      <c r="N152" s="173"/>
      <c r="O152" t="s">
        <v>590</v>
      </c>
    </row>
    <row r="153" spans="1:15" ht="20.100000000000001" customHeight="1">
      <c r="A153">
        <v>76</v>
      </c>
      <c r="B153" s="65">
        <v>9</v>
      </c>
      <c r="C153" s="102">
        <v>2320324645</v>
      </c>
      <c r="D153" s="67" t="s">
        <v>377</v>
      </c>
      <c r="E153" s="68" t="s">
        <v>162</v>
      </c>
      <c r="F153" s="105" t="s">
        <v>376</v>
      </c>
      <c r="G153" s="105" t="s">
        <v>601</v>
      </c>
      <c r="H153" s="69"/>
      <c r="I153" s="70"/>
      <c r="J153" s="70"/>
      <c r="K153" s="70"/>
      <c r="L153" s="171">
        <v>0</v>
      </c>
      <c r="M153" s="172"/>
      <c r="N153" s="173"/>
      <c r="O153" t="s">
        <v>590</v>
      </c>
    </row>
    <row r="154" spans="1:15" ht="20.100000000000001" customHeight="1">
      <c r="A154">
        <v>77</v>
      </c>
      <c r="B154" s="65">
        <v>10</v>
      </c>
      <c r="C154" s="102">
        <v>2320322954</v>
      </c>
      <c r="D154" s="67" t="s">
        <v>306</v>
      </c>
      <c r="E154" s="68" t="s">
        <v>85</v>
      </c>
      <c r="F154" s="105" t="s">
        <v>376</v>
      </c>
      <c r="G154" s="105" t="s">
        <v>601</v>
      </c>
      <c r="H154" s="69"/>
      <c r="I154" s="70"/>
      <c r="J154" s="70"/>
      <c r="K154" s="70"/>
      <c r="L154" s="171">
        <v>0</v>
      </c>
      <c r="M154" s="172"/>
      <c r="N154" s="173"/>
      <c r="O154" t="s">
        <v>590</v>
      </c>
    </row>
    <row r="155" spans="1:15" ht="20.100000000000001" customHeight="1">
      <c r="A155">
        <v>78</v>
      </c>
      <c r="B155" s="65">
        <v>11</v>
      </c>
      <c r="C155" s="102">
        <v>2321720742</v>
      </c>
      <c r="D155" s="67" t="s">
        <v>292</v>
      </c>
      <c r="E155" s="68" t="s">
        <v>227</v>
      </c>
      <c r="F155" s="105" t="s">
        <v>376</v>
      </c>
      <c r="G155" s="105" t="s">
        <v>601</v>
      </c>
      <c r="H155" s="69"/>
      <c r="I155" s="70"/>
      <c r="J155" s="70"/>
      <c r="K155" s="70"/>
      <c r="L155" s="171">
        <v>0</v>
      </c>
      <c r="M155" s="172"/>
      <c r="N155" s="173"/>
      <c r="O155" t="s">
        <v>590</v>
      </c>
    </row>
    <row r="156" spans="1:15" ht="20.100000000000001" customHeight="1">
      <c r="A156">
        <v>79</v>
      </c>
      <c r="B156" s="65">
        <v>12</v>
      </c>
      <c r="C156" s="102">
        <v>2321722327</v>
      </c>
      <c r="D156" s="67" t="s">
        <v>378</v>
      </c>
      <c r="E156" s="68" t="s">
        <v>230</v>
      </c>
      <c r="F156" s="105" t="s">
        <v>376</v>
      </c>
      <c r="G156" s="105" t="s">
        <v>601</v>
      </c>
      <c r="H156" s="69"/>
      <c r="I156" s="70"/>
      <c r="J156" s="70"/>
      <c r="K156" s="70"/>
      <c r="L156" s="171">
        <v>0</v>
      </c>
      <c r="M156" s="172"/>
      <c r="N156" s="173"/>
      <c r="O156" t="s">
        <v>590</v>
      </c>
    </row>
    <row r="157" spans="1:15" ht="20.100000000000001" customHeight="1">
      <c r="A157">
        <v>80</v>
      </c>
      <c r="B157" s="65">
        <v>13</v>
      </c>
      <c r="C157" s="102">
        <v>2321714846</v>
      </c>
      <c r="D157" s="67" t="s">
        <v>379</v>
      </c>
      <c r="E157" s="68" t="s">
        <v>114</v>
      </c>
      <c r="F157" s="105" t="s">
        <v>376</v>
      </c>
      <c r="G157" s="105" t="s">
        <v>601</v>
      </c>
      <c r="H157" s="69"/>
      <c r="I157" s="70"/>
      <c r="J157" s="70"/>
      <c r="K157" s="70"/>
      <c r="L157" s="171">
        <v>0</v>
      </c>
      <c r="M157" s="172"/>
      <c r="N157" s="173"/>
      <c r="O157" t="s">
        <v>590</v>
      </c>
    </row>
    <row r="158" spans="1:15" ht="20.100000000000001" customHeight="1">
      <c r="A158">
        <v>81</v>
      </c>
      <c r="B158" s="65">
        <v>14</v>
      </c>
      <c r="C158" s="102">
        <v>2320310782</v>
      </c>
      <c r="D158" s="67" t="s">
        <v>356</v>
      </c>
      <c r="E158" s="68" t="s">
        <v>92</v>
      </c>
      <c r="F158" s="105" t="s">
        <v>376</v>
      </c>
      <c r="G158" s="105" t="s">
        <v>601</v>
      </c>
      <c r="H158" s="69"/>
      <c r="I158" s="70"/>
      <c r="J158" s="70"/>
      <c r="K158" s="70"/>
      <c r="L158" s="171">
        <v>0</v>
      </c>
      <c r="M158" s="172"/>
      <c r="N158" s="173"/>
      <c r="O158" t="s">
        <v>590</v>
      </c>
    </row>
    <row r="159" spans="1:15" ht="20.100000000000001" customHeight="1">
      <c r="A159">
        <v>82</v>
      </c>
      <c r="B159" s="65">
        <v>15</v>
      </c>
      <c r="C159" s="102">
        <v>23203211608</v>
      </c>
      <c r="D159" s="67" t="s">
        <v>226</v>
      </c>
      <c r="E159" s="68" t="s">
        <v>99</v>
      </c>
      <c r="F159" s="105" t="s">
        <v>376</v>
      </c>
      <c r="G159" s="105" t="s">
        <v>601</v>
      </c>
      <c r="H159" s="69"/>
      <c r="I159" s="70"/>
      <c r="J159" s="70"/>
      <c r="K159" s="70"/>
      <c r="L159" s="171">
        <v>0</v>
      </c>
      <c r="M159" s="172"/>
      <c r="N159" s="173"/>
      <c r="O159" t="s">
        <v>590</v>
      </c>
    </row>
    <row r="160" spans="1:15" ht="20.100000000000001" customHeight="1">
      <c r="A160">
        <v>83</v>
      </c>
      <c r="B160" s="65">
        <v>16</v>
      </c>
      <c r="C160" s="102">
        <v>2320323184</v>
      </c>
      <c r="D160" s="67" t="s">
        <v>309</v>
      </c>
      <c r="E160" s="68" t="s">
        <v>167</v>
      </c>
      <c r="F160" s="105" t="s">
        <v>376</v>
      </c>
      <c r="G160" s="105" t="s">
        <v>601</v>
      </c>
      <c r="H160" s="69"/>
      <c r="I160" s="70"/>
      <c r="J160" s="70"/>
      <c r="K160" s="70"/>
      <c r="L160" s="171">
        <v>0</v>
      </c>
      <c r="M160" s="172"/>
      <c r="N160" s="173"/>
      <c r="O160" t="s">
        <v>590</v>
      </c>
    </row>
    <row r="161" spans="1:15" ht="20.100000000000001" customHeight="1">
      <c r="A161">
        <v>84</v>
      </c>
      <c r="B161" s="65">
        <v>17</v>
      </c>
      <c r="C161" s="102">
        <v>2320722908</v>
      </c>
      <c r="D161" s="67" t="s">
        <v>283</v>
      </c>
      <c r="E161" s="68" t="s">
        <v>109</v>
      </c>
      <c r="F161" s="105" t="s">
        <v>376</v>
      </c>
      <c r="G161" s="105" t="s">
        <v>601</v>
      </c>
      <c r="H161" s="69"/>
      <c r="I161" s="70"/>
      <c r="J161" s="70"/>
      <c r="K161" s="70"/>
      <c r="L161" s="171">
        <v>0</v>
      </c>
      <c r="M161" s="172"/>
      <c r="N161" s="173"/>
      <c r="O161" t="s">
        <v>590</v>
      </c>
    </row>
    <row r="162" spans="1:15" ht="20.100000000000001" customHeight="1">
      <c r="A162">
        <v>85</v>
      </c>
      <c r="B162" s="65">
        <v>18</v>
      </c>
      <c r="C162" s="102">
        <v>2220716803</v>
      </c>
      <c r="D162" s="67" t="s">
        <v>380</v>
      </c>
      <c r="E162" s="68" t="s">
        <v>138</v>
      </c>
      <c r="F162" s="105" t="s">
        <v>376</v>
      </c>
      <c r="G162" s="105" t="s">
        <v>606</v>
      </c>
      <c r="H162" s="69"/>
      <c r="I162" s="70"/>
      <c r="J162" s="70"/>
      <c r="K162" s="70"/>
      <c r="L162" s="171" t="s">
        <v>286</v>
      </c>
      <c r="M162" s="172"/>
      <c r="N162" s="173"/>
      <c r="O162" t="s">
        <v>590</v>
      </c>
    </row>
    <row r="163" spans="1:15" ht="20.100000000000001" customHeight="1">
      <c r="A163">
        <v>86</v>
      </c>
      <c r="B163" s="65">
        <v>19</v>
      </c>
      <c r="C163" s="102">
        <v>2320324959</v>
      </c>
      <c r="D163" s="67" t="s">
        <v>381</v>
      </c>
      <c r="E163" s="68" t="s">
        <v>138</v>
      </c>
      <c r="F163" s="105" t="s">
        <v>376</v>
      </c>
      <c r="G163" s="105" t="s">
        <v>601</v>
      </c>
      <c r="H163" s="69"/>
      <c r="I163" s="70"/>
      <c r="J163" s="70"/>
      <c r="K163" s="70"/>
      <c r="L163" s="171">
        <v>0</v>
      </c>
      <c r="M163" s="172"/>
      <c r="N163" s="173"/>
      <c r="O163" t="s">
        <v>590</v>
      </c>
    </row>
    <row r="164" spans="1:15" ht="20.100000000000001" customHeight="1">
      <c r="A164">
        <v>87</v>
      </c>
      <c r="B164" s="65">
        <v>20</v>
      </c>
      <c r="C164" s="102">
        <v>23213212018</v>
      </c>
      <c r="D164" s="67" t="s">
        <v>382</v>
      </c>
      <c r="E164" s="68" t="s">
        <v>105</v>
      </c>
      <c r="F164" s="105" t="s">
        <v>376</v>
      </c>
      <c r="G164" s="105" t="s">
        <v>601</v>
      </c>
      <c r="H164" s="69"/>
      <c r="I164" s="70"/>
      <c r="J164" s="70"/>
      <c r="K164" s="70"/>
      <c r="L164" s="171">
        <v>0</v>
      </c>
      <c r="M164" s="172"/>
      <c r="N164" s="173"/>
      <c r="O164" t="s">
        <v>590</v>
      </c>
    </row>
    <row r="165" spans="1:15" ht="20.100000000000001" customHeight="1">
      <c r="A165">
        <v>88</v>
      </c>
      <c r="B165" s="65">
        <v>21</v>
      </c>
      <c r="C165" s="102">
        <v>2320725437</v>
      </c>
      <c r="D165" s="67" t="s">
        <v>383</v>
      </c>
      <c r="E165" s="68" t="s">
        <v>184</v>
      </c>
      <c r="F165" s="105" t="s">
        <v>376</v>
      </c>
      <c r="G165" s="105" t="s">
        <v>601</v>
      </c>
      <c r="H165" s="69"/>
      <c r="I165" s="70"/>
      <c r="J165" s="70"/>
      <c r="K165" s="70"/>
      <c r="L165" s="171">
        <v>0</v>
      </c>
      <c r="M165" s="172"/>
      <c r="N165" s="173"/>
      <c r="O165" t="s">
        <v>590</v>
      </c>
    </row>
    <row r="166" spans="1:15" ht="20.100000000000001" customHeight="1">
      <c r="A166">
        <v>89</v>
      </c>
      <c r="B166" s="65">
        <v>22</v>
      </c>
      <c r="C166" s="102">
        <v>23203212370</v>
      </c>
      <c r="D166" s="67" t="s">
        <v>384</v>
      </c>
      <c r="E166" s="68" t="s">
        <v>112</v>
      </c>
      <c r="F166" s="105" t="s">
        <v>376</v>
      </c>
      <c r="G166" s="105" t="s">
        <v>601</v>
      </c>
      <c r="H166" s="69"/>
      <c r="I166" s="70"/>
      <c r="J166" s="70"/>
      <c r="K166" s="70"/>
      <c r="L166" s="171">
        <v>0</v>
      </c>
      <c r="M166" s="172"/>
      <c r="N166" s="173"/>
      <c r="O166" t="s">
        <v>590</v>
      </c>
    </row>
    <row r="167" spans="1:15" ht="20.100000000000001" customHeight="1">
      <c r="A167">
        <v>90</v>
      </c>
      <c r="B167" s="65">
        <v>23</v>
      </c>
      <c r="C167" s="102">
        <v>2320350745</v>
      </c>
      <c r="D167" s="67" t="s">
        <v>194</v>
      </c>
      <c r="E167" s="68" t="s">
        <v>112</v>
      </c>
      <c r="F167" s="105" t="s">
        <v>376</v>
      </c>
      <c r="G167" s="105" t="s">
        <v>601</v>
      </c>
      <c r="H167" s="69"/>
      <c r="I167" s="70"/>
      <c r="J167" s="70"/>
      <c r="K167" s="70"/>
      <c r="L167" s="171">
        <v>0</v>
      </c>
      <c r="M167" s="172"/>
      <c r="N167" s="173"/>
      <c r="O167" t="s">
        <v>590</v>
      </c>
    </row>
    <row r="168" spans="1:15" ht="20.100000000000001" customHeight="1">
      <c r="A168">
        <v>0</v>
      </c>
      <c r="B168" s="65">
        <v>24</v>
      </c>
      <c r="C168" s="102" t="s">
        <v>286</v>
      </c>
      <c r="D168" s="67" t="s">
        <v>286</v>
      </c>
      <c r="E168" s="68" t="s">
        <v>286</v>
      </c>
      <c r="F168" s="105" t="s">
        <v>286</v>
      </c>
      <c r="G168" s="105" t="s">
        <v>286</v>
      </c>
      <c r="H168" s="69"/>
      <c r="I168" s="70"/>
      <c r="J168" s="70"/>
      <c r="K168" s="70"/>
      <c r="L168" s="171" t="s">
        <v>286</v>
      </c>
      <c r="M168" s="172"/>
      <c r="N168" s="173"/>
      <c r="O168" t="s">
        <v>590</v>
      </c>
    </row>
    <row r="169" spans="1:15" ht="20.100000000000001" customHeight="1">
      <c r="A169">
        <v>0</v>
      </c>
      <c r="B169" s="65">
        <v>25</v>
      </c>
      <c r="C169" s="102" t="s">
        <v>286</v>
      </c>
      <c r="D169" s="67" t="s">
        <v>286</v>
      </c>
      <c r="E169" s="68" t="s">
        <v>286</v>
      </c>
      <c r="F169" s="105" t="s">
        <v>286</v>
      </c>
      <c r="G169" s="105" t="s">
        <v>286</v>
      </c>
      <c r="H169" s="69"/>
      <c r="I169" s="70"/>
      <c r="J169" s="70"/>
      <c r="K169" s="70"/>
      <c r="L169" s="171" t="s">
        <v>286</v>
      </c>
      <c r="M169" s="172"/>
      <c r="N169" s="173"/>
      <c r="O169" t="s">
        <v>590</v>
      </c>
    </row>
    <row r="170" spans="1:15" ht="20.100000000000001" customHeight="1">
      <c r="A170">
        <v>0</v>
      </c>
      <c r="B170" s="65">
        <v>26</v>
      </c>
      <c r="C170" s="102" t="s">
        <v>286</v>
      </c>
      <c r="D170" s="67" t="s">
        <v>286</v>
      </c>
      <c r="E170" s="68" t="s">
        <v>286</v>
      </c>
      <c r="F170" s="105" t="s">
        <v>286</v>
      </c>
      <c r="G170" s="105" t="s">
        <v>286</v>
      </c>
      <c r="H170" s="69"/>
      <c r="I170" s="70"/>
      <c r="J170" s="70"/>
      <c r="K170" s="70"/>
      <c r="L170" s="171" t="s">
        <v>286</v>
      </c>
      <c r="M170" s="172"/>
      <c r="N170" s="173"/>
      <c r="O170" t="s">
        <v>590</v>
      </c>
    </row>
    <row r="171" spans="1:15" ht="20.100000000000001" customHeight="1">
      <c r="A171">
        <v>0</v>
      </c>
      <c r="B171" s="65">
        <v>27</v>
      </c>
      <c r="C171" s="102" t="s">
        <v>286</v>
      </c>
      <c r="D171" s="67" t="s">
        <v>286</v>
      </c>
      <c r="E171" s="68" t="s">
        <v>286</v>
      </c>
      <c r="F171" s="105" t="s">
        <v>286</v>
      </c>
      <c r="G171" s="105" t="s">
        <v>286</v>
      </c>
      <c r="H171" s="69"/>
      <c r="I171" s="70"/>
      <c r="J171" s="70"/>
      <c r="K171" s="70"/>
      <c r="L171" s="171" t="s">
        <v>286</v>
      </c>
      <c r="M171" s="172"/>
      <c r="N171" s="173"/>
      <c r="O171" t="s">
        <v>590</v>
      </c>
    </row>
    <row r="172" spans="1:15" ht="20.100000000000001" customHeight="1">
      <c r="A172">
        <v>0</v>
      </c>
      <c r="B172" s="65">
        <v>28</v>
      </c>
      <c r="C172" s="102" t="s">
        <v>286</v>
      </c>
      <c r="D172" s="67" t="s">
        <v>286</v>
      </c>
      <c r="E172" s="68" t="s">
        <v>286</v>
      </c>
      <c r="F172" s="105" t="s">
        <v>286</v>
      </c>
      <c r="G172" s="105" t="s">
        <v>286</v>
      </c>
      <c r="H172" s="69"/>
      <c r="I172" s="70"/>
      <c r="J172" s="70"/>
      <c r="K172" s="70"/>
      <c r="L172" s="171" t="s">
        <v>286</v>
      </c>
      <c r="M172" s="172"/>
      <c r="N172" s="173"/>
      <c r="O172" t="s">
        <v>590</v>
      </c>
    </row>
    <row r="173" spans="1:15" ht="20.100000000000001" customHeight="1">
      <c r="A173">
        <v>0</v>
      </c>
      <c r="B173" s="65">
        <v>29</v>
      </c>
      <c r="C173" s="102" t="s">
        <v>286</v>
      </c>
      <c r="D173" s="67" t="s">
        <v>286</v>
      </c>
      <c r="E173" s="68" t="s">
        <v>286</v>
      </c>
      <c r="F173" s="105" t="s">
        <v>286</v>
      </c>
      <c r="G173" s="105" t="s">
        <v>286</v>
      </c>
      <c r="H173" s="69"/>
      <c r="I173" s="70"/>
      <c r="J173" s="70"/>
      <c r="K173" s="70"/>
      <c r="L173" s="171" t="s">
        <v>286</v>
      </c>
      <c r="M173" s="172"/>
      <c r="N173" s="173"/>
      <c r="O173" t="s">
        <v>590</v>
      </c>
    </row>
    <row r="174" spans="1:15" ht="20.100000000000001" customHeight="1">
      <c r="A174">
        <v>0</v>
      </c>
      <c r="B174" s="72">
        <v>30</v>
      </c>
      <c r="C174" s="102" t="s">
        <v>286</v>
      </c>
      <c r="D174" s="67" t="s">
        <v>286</v>
      </c>
      <c r="E174" s="68" t="s">
        <v>286</v>
      </c>
      <c r="F174" s="105" t="s">
        <v>286</v>
      </c>
      <c r="G174" s="105" t="s">
        <v>286</v>
      </c>
      <c r="H174" s="73"/>
      <c r="I174" s="74"/>
      <c r="J174" s="74"/>
      <c r="K174" s="74"/>
      <c r="L174" s="171" t="s">
        <v>286</v>
      </c>
      <c r="M174" s="172"/>
      <c r="N174" s="173"/>
      <c r="O174" t="s">
        <v>590</v>
      </c>
    </row>
    <row r="175" spans="1:15" ht="23.25" customHeight="1">
      <c r="A175">
        <v>0</v>
      </c>
      <c r="B175" s="75" t="s">
        <v>74</v>
      </c>
      <c r="C175" s="103"/>
      <c r="D175" s="77"/>
      <c r="E175" s="78"/>
      <c r="F175" s="106"/>
      <c r="G175" s="106"/>
      <c r="H175" s="80"/>
      <c r="I175" s="81"/>
      <c r="J175" s="81"/>
      <c r="K175" s="81"/>
      <c r="L175" s="113"/>
      <c r="M175" s="113"/>
      <c r="N175" s="113"/>
    </row>
    <row r="176" spans="1:15" ht="20.100000000000001" customHeight="1">
      <c r="A176">
        <v>0</v>
      </c>
      <c r="B176" s="82" t="s">
        <v>81</v>
      </c>
      <c r="C176" s="104"/>
      <c r="D176" s="84"/>
      <c r="E176" s="85"/>
      <c r="F176" s="107"/>
      <c r="G176" s="107"/>
      <c r="H176" s="87"/>
      <c r="I176" s="88"/>
      <c r="J176" s="88"/>
      <c r="K176" s="88"/>
      <c r="L176" s="89"/>
      <c r="M176" s="89"/>
      <c r="N176" s="89"/>
    </row>
    <row r="177" spans="1:16" ht="18.75" customHeight="1">
      <c r="A177">
        <v>0</v>
      </c>
      <c r="B177" s="90"/>
      <c r="C177" s="104"/>
      <c r="D177" s="84"/>
      <c r="E177" s="85"/>
      <c r="F177" s="107"/>
      <c r="G177" s="107"/>
      <c r="H177" s="87"/>
      <c r="I177" s="88"/>
      <c r="J177" s="88"/>
      <c r="K177" s="88"/>
      <c r="L177" s="89"/>
      <c r="M177" s="89"/>
      <c r="N177" s="89"/>
    </row>
    <row r="178" spans="1:16" ht="18" customHeight="1">
      <c r="A178" s="100">
        <v>0</v>
      </c>
      <c r="B178" s="90"/>
      <c r="C178" s="104"/>
      <c r="D178" s="84"/>
      <c r="E178" s="85"/>
      <c r="F178" s="107"/>
      <c r="G178" s="107"/>
      <c r="H178" s="87"/>
      <c r="I178" s="88"/>
      <c r="J178" s="88"/>
      <c r="K178" s="88"/>
      <c r="L178" s="89"/>
      <c r="M178" s="89"/>
      <c r="N178" s="89"/>
    </row>
    <row r="179" spans="1:16" ht="8.25" customHeight="1">
      <c r="A179" s="100">
        <v>0</v>
      </c>
      <c r="B179" s="90"/>
      <c r="C179" s="104"/>
      <c r="D179" s="84"/>
      <c r="E179" s="85"/>
      <c r="F179" s="107"/>
      <c r="G179" s="107"/>
      <c r="H179" s="87"/>
      <c r="I179" s="88"/>
      <c r="J179" s="88"/>
      <c r="K179" s="88"/>
      <c r="L179" s="89"/>
      <c r="M179" s="89"/>
      <c r="N179" s="89"/>
    </row>
    <row r="180" spans="1:16" ht="20.100000000000001" customHeight="1">
      <c r="A180" s="100">
        <v>0</v>
      </c>
      <c r="C180" s="108" t="s">
        <v>80</v>
      </c>
      <c r="D180" s="84"/>
      <c r="E180" s="85"/>
      <c r="F180" s="107"/>
      <c r="G180" s="107"/>
      <c r="H180" s="87"/>
      <c r="I180" s="88"/>
      <c r="J180" s="88"/>
      <c r="K180" s="88"/>
      <c r="L180" s="89"/>
      <c r="M180" s="89"/>
      <c r="N180" s="89"/>
    </row>
    <row r="181" spans="1:16" ht="13.5" customHeight="1">
      <c r="A181" s="100">
        <v>0</v>
      </c>
      <c r="B181" s="91"/>
      <c r="C181" s="104"/>
      <c r="D181" s="84"/>
      <c r="E181" s="85"/>
      <c r="F181" s="107"/>
      <c r="G181" s="107"/>
      <c r="H181" s="111" t="s">
        <v>53</v>
      </c>
      <c r="I181" s="112">
        <v>17</v>
      </c>
      <c r="J181" s="88"/>
      <c r="K181" s="88"/>
      <c r="L181" s="109" t="s">
        <v>50</v>
      </c>
      <c r="M181" s="110">
        <v>1</v>
      </c>
      <c r="N181" s="110"/>
      <c r="O181" s="101"/>
      <c r="P181" s="101"/>
    </row>
    <row r="183" spans="1:16" s="56" customFormat="1">
      <c r="C183" s="184" t="s">
        <v>60</v>
      </c>
      <c r="D183" s="184"/>
      <c r="E183" s="57"/>
      <c r="F183" s="168" t="s">
        <v>305</v>
      </c>
      <c r="G183" s="168"/>
      <c r="H183" s="168"/>
      <c r="I183" s="168"/>
      <c r="J183" s="168"/>
      <c r="K183" s="168"/>
      <c r="L183" s="58" t="s">
        <v>574</v>
      </c>
    </row>
    <row r="184" spans="1:16" s="56" customFormat="1">
      <c r="C184" s="184" t="s">
        <v>62</v>
      </c>
      <c r="D184" s="184"/>
      <c r="E184" s="59" t="s">
        <v>607</v>
      </c>
      <c r="F184" s="185" t="s">
        <v>586</v>
      </c>
      <c r="G184" s="185"/>
      <c r="H184" s="185"/>
      <c r="I184" s="185"/>
      <c r="J184" s="185"/>
      <c r="K184" s="185"/>
      <c r="L184" s="60" t="s">
        <v>63</v>
      </c>
      <c r="M184" s="61" t="s">
        <v>64</v>
      </c>
      <c r="N184" s="61">
        <v>2</v>
      </c>
    </row>
    <row r="185" spans="1:16" s="62" customFormat="1" ht="18.75" customHeight="1">
      <c r="C185" s="63" t="s">
        <v>608</v>
      </c>
      <c r="D185" s="169" t="s">
        <v>587</v>
      </c>
      <c r="E185" s="169"/>
      <c r="F185" s="169"/>
      <c r="G185" s="169"/>
      <c r="H185" s="169"/>
      <c r="I185" s="169"/>
      <c r="J185" s="169"/>
      <c r="K185" s="169"/>
      <c r="L185" s="60" t="s">
        <v>65</v>
      </c>
      <c r="M185" s="60" t="s">
        <v>64</v>
      </c>
      <c r="N185" s="60">
        <v>1</v>
      </c>
    </row>
    <row r="186" spans="1:16" s="62" customFormat="1" ht="18.75" customHeight="1">
      <c r="B186" s="170" t="s">
        <v>609</v>
      </c>
      <c r="C186" s="170"/>
      <c r="D186" s="170"/>
      <c r="E186" s="170"/>
      <c r="F186" s="170"/>
      <c r="G186" s="170"/>
      <c r="H186" s="170"/>
      <c r="I186" s="170"/>
      <c r="J186" s="170"/>
      <c r="K186" s="170"/>
      <c r="L186" s="60" t="s">
        <v>66</v>
      </c>
      <c r="M186" s="60" t="s">
        <v>64</v>
      </c>
      <c r="N186" s="60">
        <v>1</v>
      </c>
    </row>
    <row r="187" spans="1:16" ht="9" customHeight="1"/>
    <row r="188" spans="1:16" ht="15" customHeight="1">
      <c r="B188" s="164" t="s">
        <v>4</v>
      </c>
      <c r="C188" s="165" t="s">
        <v>67</v>
      </c>
      <c r="D188" s="166" t="s">
        <v>9</v>
      </c>
      <c r="E188" s="167" t="s">
        <v>10</v>
      </c>
      <c r="F188" s="165" t="s">
        <v>78</v>
      </c>
      <c r="G188" s="165" t="s">
        <v>79</v>
      </c>
      <c r="H188" s="165" t="s">
        <v>69</v>
      </c>
      <c r="I188" s="165" t="s">
        <v>70</v>
      </c>
      <c r="J188" s="174" t="s">
        <v>59</v>
      </c>
      <c r="K188" s="174"/>
      <c r="L188" s="175" t="s">
        <v>71</v>
      </c>
      <c r="M188" s="176"/>
      <c r="N188" s="177"/>
    </row>
    <row r="189" spans="1:16" ht="27" customHeight="1">
      <c r="B189" s="164"/>
      <c r="C189" s="164"/>
      <c r="D189" s="166"/>
      <c r="E189" s="167"/>
      <c r="F189" s="164"/>
      <c r="G189" s="164"/>
      <c r="H189" s="164"/>
      <c r="I189" s="164"/>
      <c r="J189" s="64" t="s">
        <v>72</v>
      </c>
      <c r="K189" s="64" t="s">
        <v>73</v>
      </c>
      <c r="L189" s="178"/>
      <c r="M189" s="179"/>
      <c r="N189" s="180"/>
    </row>
    <row r="190" spans="1:16" ht="20.100000000000001" customHeight="1">
      <c r="A190">
        <v>91</v>
      </c>
      <c r="B190" s="65">
        <v>1</v>
      </c>
      <c r="C190" s="102">
        <v>2320510795</v>
      </c>
      <c r="D190" s="67" t="s">
        <v>385</v>
      </c>
      <c r="E190" s="68" t="s">
        <v>124</v>
      </c>
      <c r="F190" s="105" t="s">
        <v>376</v>
      </c>
      <c r="G190" s="105" t="s">
        <v>601</v>
      </c>
      <c r="H190" s="69"/>
      <c r="I190" s="70"/>
      <c r="J190" s="70"/>
      <c r="K190" s="70"/>
      <c r="L190" s="181">
        <v>0</v>
      </c>
      <c r="M190" s="182"/>
      <c r="N190" s="183"/>
      <c r="O190" t="s">
        <v>590</v>
      </c>
    </row>
    <row r="191" spans="1:16" ht="20.100000000000001" customHeight="1">
      <c r="A191">
        <v>92</v>
      </c>
      <c r="B191" s="65">
        <v>2</v>
      </c>
      <c r="C191" s="102">
        <v>2320320685</v>
      </c>
      <c r="D191" s="67" t="s">
        <v>275</v>
      </c>
      <c r="E191" s="68" t="s">
        <v>132</v>
      </c>
      <c r="F191" s="105" t="s">
        <v>376</v>
      </c>
      <c r="G191" s="105" t="s">
        <v>601</v>
      </c>
      <c r="H191" s="69"/>
      <c r="I191" s="70"/>
      <c r="J191" s="70"/>
      <c r="K191" s="70"/>
      <c r="L191" s="171">
        <v>0</v>
      </c>
      <c r="M191" s="172"/>
      <c r="N191" s="173"/>
      <c r="O191" t="s">
        <v>590</v>
      </c>
    </row>
    <row r="192" spans="1:16" ht="20.100000000000001" customHeight="1">
      <c r="A192">
        <v>93</v>
      </c>
      <c r="B192" s="65">
        <v>3</v>
      </c>
      <c r="C192" s="102">
        <v>2320311355</v>
      </c>
      <c r="D192" s="67" t="s">
        <v>293</v>
      </c>
      <c r="E192" s="68" t="s">
        <v>175</v>
      </c>
      <c r="F192" s="105" t="s">
        <v>376</v>
      </c>
      <c r="G192" s="105" t="s">
        <v>601</v>
      </c>
      <c r="H192" s="69"/>
      <c r="I192" s="70"/>
      <c r="J192" s="70"/>
      <c r="K192" s="70"/>
      <c r="L192" s="171">
        <v>0</v>
      </c>
      <c r="M192" s="172"/>
      <c r="N192" s="173"/>
      <c r="O192" t="s">
        <v>590</v>
      </c>
    </row>
    <row r="193" spans="1:15" ht="20.100000000000001" customHeight="1">
      <c r="A193">
        <v>94</v>
      </c>
      <c r="B193" s="65">
        <v>4</v>
      </c>
      <c r="C193" s="102">
        <v>23213211287</v>
      </c>
      <c r="D193" s="67" t="s">
        <v>253</v>
      </c>
      <c r="E193" s="68" t="s">
        <v>123</v>
      </c>
      <c r="F193" s="105" t="s">
        <v>376</v>
      </c>
      <c r="G193" s="105" t="s">
        <v>601</v>
      </c>
      <c r="H193" s="69"/>
      <c r="I193" s="70"/>
      <c r="J193" s="70"/>
      <c r="K193" s="70"/>
      <c r="L193" s="171">
        <v>0</v>
      </c>
      <c r="M193" s="172"/>
      <c r="N193" s="173"/>
      <c r="O193" t="s">
        <v>590</v>
      </c>
    </row>
    <row r="194" spans="1:15" ht="20.100000000000001" customHeight="1">
      <c r="A194">
        <v>95</v>
      </c>
      <c r="B194" s="65">
        <v>5</v>
      </c>
      <c r="C194" s="102">
        <v>2320324656</v>
      </c>
      <c r="D194" s="67" t="s">
        <v>386</v>
      </c>
      <c r="E194" s="68" t="s">
        <v>155</v>
      </c>
      <c r="F194" s="105" t="s">
        <v>376</v>
      </c>
      <c r="G194" s="105" t="s">
        <v>601</v>
      </c>
      <c r="H194" s="69"/>
      <c r="I194" s="70"/>
      <c r="J194" s="70"/>
      <c r="K194" s="70"/>
      <c r="L194" s="171">
        <v>0</v>
      </c>
      <c r="M194" s="172"/>
      <c r="N194" s="173"/>
      <c r="O194" t="s">
        <v>590</v>
      </c>
    </row>
    <row r="195" spans="1:15" ht="20.100000000000001" customHeight="1">
      <c r="A195">
        <v>96</v>
      </c>
      <c r="B195" s="65">
        <v>6</v>
      </c>
      <c r="C195" s="102">
        <v>2320323188</v>
      </c>
      <c r="D195" s="67" t="s">
        <v>387</v>
      </c>
      <c r="E195" s="68" t="s">
        <v>179</v>
      </c>
      <c r="F195" s="105" t="s">
        <v>376</v>
      </c>
      <c r="G195" s="105" t="s">
        <v>601</v>
      </c>
      <c r="H195" s="69"/>
      <c r="I195" s="70"/>
      <c r="J195" s="70"/>
      <c r="K195" s="70"/>
      <c r="L195" s="171">
        <v>0</v>
      </c>
      <c r="M195" s="172"/>
      <c r="N195" s="173"/>
      <c r="O195" t="s">
        <v>590</v>
      </c>
    </row>
    <row r="196" spans="1:15" ht="20.100000000000001" customHeight="1">
      <c r="A196">
        <v>97</v>
      </c>
      <c r="B196" s="65">
        <v>7</v>
      </c>
      <c r="C196" s="102">
        <v>2320323189</v>
      </c>
      <c r="D196" s="67" t="s">
        <v>388</v>
      </c>
      <c r="E196" s="68" t="s">
        <v>168</v>
      </c>
      <c r="F196" s="105" t="s">
        <v>376</v>
      </c>
      <c r="G196" s="105" t="s">
        <v>601</v>
      </c>
      <c r="H196" s="69"/>
      <c r="I196" s="70"/>
      <c r="J196" s="70"/>
      <c r="K196" s="70"/>
      <c r="L196" s="171">
        <v>0</v>
      </c>
      <c r="M196" s="172"/>
      <c r="N196" s="173"/>
      <c r="O196" t="s">
        <v>590</v>
      </c>
    </row>
    <row r="197" spans="1:15" ht="20.100000000000001" customHeight="1">
      <c r="A197">
        <v>98</v>
      </c>
      <c r="B197" s="65">
        <v>8</v>
      </c>
      <c r="C197" s="102">
        <v>23203510473</v>
      </c>
      <c r="D197" s="67" t="s">
        <v>307</v>
      </c>
      <c r="E197" s="68" t="s">
        <v>111</v>
      </c>
      <c r="F197" s="105" t="s">
        <v>376</v>
      </c>
      <c r="G197" s="105" t="s">
        <v>601</v>
      </c>
      <c r="H197" s="69"/>
      <c r="I197" s="70"/>
      <c r="J197" s="70"/>
      <c r="K197" s="70"/>
      <c r="L197" s="171">
        <v>0</v>
      </c>
      <c r="M197" s="172"/>
      <c r="N197" s="173"/>
      <c r="O197" t="s">
        <v>590</v>
      </c>
    </row>
    <row r="198" spans="1:15" ht="20.100000000000001" customHeight="1">
      <c r="A198">
        <v>99</v>
      </c>
      <c r="B198" s="65">
        <v>9</v>
      </c>
      <c r="C198" s="102">
        <v>2320321370</v>
      </c>
      <c r="D198" s="67" t="s">
        <v>267</v>
      </c>
      <c r="E198" s="68" t="s">
        <v>141</v>
      </c>
      <c r="F198" s="105" t="s">
        <v>376</v>
      </c>
      <c r="G198" s="105" t="s">
        <v>601</v>
      </c>
      <c r="H198" s="69"/>
      <c r="I198" s="70"/>
      <c r="J198" s="70"/>
      <c r="K198" s="70"/>
      <c r="L198" s="171">
        <v>0</v>
      </c>
      <c r="M198" s="172"/>
      <c r="N198" s="173"/>
      <c r="O198" t="s">
        <v>590</v>
      </c>
    </row>
    <row r="199" spans="1:15" ht="20.100000000000001" customHeight="1">
      <c r="A199">
        <v>100</v>
      </c>
      <c r="B199" s="65">
        <v>10</v>
      </c>
      <c r="C199" s="102">
        <v>2320710738</v>
      </c>
      <c r="D199" s="67" t="s">
        <v>389</v>
      </c>
      <c r="E199" s="68" t="s">
        <v>141</v>
      </c>
      <c r="F199" s="105" t="s">
        <v>376</v>
      </c>
      <c r="G199" s="105" t="s">
        <v>601</v>
      </c>
      <c r="H199" s="69"/>
      <c r="I199" s="70"/>
      <c r="J199" s="70"/>
      <c r="K199" s="70"/>
      <c r="L199" s="171">
        <v>0</v>
      </c>
      <c r="M199" s="172"/>
      <c r="N199" s="173"/>
      <c r="O199" t="s">
        <v>590</v>
      </c>
    </row>
    <row r="200" spans="1:15" ht="20.100000000000001" customHeight="1">
      <c r="A200">
        <v>101</v>
      </c>
      <c r="B200" s="65">
        <v>11</v>
      </c>
      <c r="C200" s="102">
        <v>2320714009</v>
      </c>
      <c r="D200" s="67" t="s">
        <v>390</v>
      </c>
      <c r="E200" s="68" t="s">
        <v>141</v>
      </c>
      <c r="F200" s="105" t="s">
        <v>376</v>
      </c>
      <c r="G200" s="105" t="s">
        <v>601</v>
      </c>
      <c r="H200" s="69"/>
      <c r="I200" s="70"/>
      <c r="J200" s="70"/>
      <c r="K200" s="70"/>
      <c r="L200" s="171">
        <v>0</v>
      </c>
      <c r="M200" s="172"/>
      <c r="N200" s="173"/>
      <c r="O200" t="s">
        <v>590</v>
      </c>
    </row>
    <row r="201" spans="1:15" ht="20.100000000000001" customHeight="1">
      <c r="A201">
        <v>102</v>
      </c>
      <c r="B201" s="65">
        <v>12</v>
      </c>
      <c r="C201" s="102">
        <v>2320725265</v>
      </c>
      <c r="D201" s="67" t="s">
        <v>312</v>
      </c>
      <c r="E201" s="68" t="s">
        <v>141</v>
      </c>
      <c r="F201" s="105" t="s">
        <v>376</v>
      </c>
      <c r="G201" s="105" t="s">
        <v>601</v>
      </c>
      <c r="H201" s="69"/>
      <c r="I201" s="70"/>
      <c r="J201" s="70"/>
      <c r="K201" s="70"/>
      <c r="L201" s="171">
        <v>0</v>
      </c>
      <c r="M201" s="172"/>
      <c r="N201" s="173"/>
      <c r="O201" t="s">
        <v>590</v>
      </c>
    </row>
    <row r="202" spans="1:15" ht="20.100000000000001" customHeight="1">
      <c r="A202">
        <v>103</v>
      </c>
      <c r="B202" s="65">
        <v>13</v>
      </c>
      <c r="C202" s="102">
        <v>2321320699</v>
      </c>
      <c r="D202" s="67" t="s">
        <v>391</v>
      </c>
      <c r="E202" s="68" t="s">
        <v>201</v>
      </c>
      <c r="F202" s="105" t="s">
        <v>376</v>
      </c>
      <c r="G202" s="105" t="s">
        <v>601</v>
      </c>
      <c r="H202" s="69"/>
      <c r="I202" s="70"/>
      <c r="J202" s="70"/>
      <c r="K202" s="70"/>
      <c r="L202" s="171">
        <v>0</v>
      </c>
      <c r="M202" s="172"/>
      <c r="N202" s="173"/>
      <c r="O202" t="s">
        <v>590</v>
      </c>
    </row>
    <row r="203" spans="1:15" ht="20.100000000000001" customHeight="1">
      <c r="A203">
        <v>104</v>
      </c>
      <c r="B203" s="65">
        <v>14</v>
      </c>
      <c r="C203" s="102">
        <v>23203211079</v>
      </c>
      <c r="D203" s="67" t="s">
        <v>251</v>
      </c>
      <c r="E203" s="68" t="s">
        <v>128</v>
      </c>
      <c r="F203" s="105" t="s">
        <v>376</v>
      </c>
      <c r="G203" s="105" t="s">
        <v>601</v>
      </c>
      <c r="H203" s="69"/>
      <c r="I203" s="70"/>
      <c r="J203" s="70"/>
      <c r="K203" s="70"/>
      <c r="L203" s="171">
        <v>0</v>
      </c>
      <c r="M203" s="172"/>
      <c r="N203" s="173"/>
      <c r="O203" t="s">
        <v>590</v>
      </c>
    </row>
    <row r="204" spans="1:15" ht="20.100000000000001" customHeight="1">
      <c r="A204">
        <v>105</v>
      </c>
      <c r="B204" s="65">
        <v>15</v>
      </c>
      <c r="C204" s="102">
        <v>23203211300</v>
      </c>
      <c r="D204" s="67" t="s">
        <v>392</v>
      </c>
      <c r="E204" s="68" t="s">
        <v>128</v>
      </c>
      <c r="F204" s="105" t="s">
        <v>376</v>
      </c>
      <c r="G204" s="105" t="s">
        <v>601</v>
      </c>
      <c r="H204" s="69"/>
      <c r="I204" s="70"/>
      <c r="J204" s="70"/>
      <c r="K204" s="70"/>
      <c r="L204" s="171">
        <v>0</v>
      </c>
      <c r="M204" s="172"/>
      <c r="N204" s="173"/>
      <c r="O204" t="s">
        <v>590</v>
      </c>
    </row>
    <row r="205" spans="1:15" ht="20.100000000000001" customHeight="1">
      <c r="A205">
        <v>106</v>
      </c>
      <c r="B205" s="65">
        <v>16</v>
      </c>
      <c r="C205" s="102">
        <v>23203211089</v>
      </c>
      <c r="D205" s="67" t="s">
        <v>252</v>
      </c>
      <c r="E205" s="68" t="s">
        <v>127</v>
      </c>
      <c r="F205" s="105" t="s">
        <v>376</v>
      </c>
      <c r="G205" s="105" t="s">
        <v>601</v>
      </c>
      <c r="H205" s="69"/>
      <c r="I205" s="70"/>
      <c r="J205" s="70"/>
      <c r="K205" s="70"/>
      <c r="L205" s="171">
        <v>0</v>
      </c>
      <c r="M205" s="172"/>
      <c r="N205" s="173"/>
      <c r="O205" t="s">
        <v>590</v>
      </c>
    </row>
    <row r="206" spans="1:15" ht="20.100000000000001" customHeight="1">
      <c r="A206">
        <v>107</v>
      </c>
      <c r="B206" s="65">
        <v>17</v>
      </c>
      <c r="C206" s="102">
        <v>2320329811</v>
      </c>
      <c r="D206" s="67" t="s">
        <v>393</v>
      </c>
      <c r="E206" s="68" t="s">
        <v>180</v>
      </c>
      <c r="F206" s="105" t="s">
        <v>376</v>
      </c>
      <c r="G206" s="105" t="s">
        <v>601</v>
      </c>
      <c r="H206" s="69"/>
      <c r="I206" s="70"/>
      <c r="J206" s="70"/>
      <c r="K206" s="70"/>
      <c r="L206" s="171">
        <v>0</v>
      </c>
      <c r="M206" s="172"/>
      <c r="N206" s="173"/>
      <c r="O206" t="s">
        <v>590</v>
      </c>
    </row>
    <row r="207" spans="1:15" ht="20.100000000000001" customHeight="1">
      <c r="A207">
        <v>108</v>
      </c>
      <c r="B207" s="65">
        <v>18</v>
      </c>
      <c r="C207" s="102">
        <v>23203210470</v>
      </c>
      <c r="D207" s="67" t="s">
        <v>394</v>
      </c>
      <c r="E207" s="68" t="s">
        <v>178</v>
      </c>
      <c r="F207" s="105" t="s">
        <v>376</v>
      </c>
      <c r="G207" s="105" t="s">
        <v>601</v>
      </c>
      <c r="H207" s="69"/>
      <c r="I207" s="70"/>
      <c r="J207" s="70"/>
      <c r="K207" s="70"/>
      <c r="L207" s="171">
        <v>0</v>
      </c>
      <c r="M207" s="172"/>
      <c r="N207" s="173"/>
      <c r="O207" t="s">
        <v>590</v>
      </c>
    </row>
    <row r="208" spans="1:15" ht="20.100000000000001" customHeight="1">
      <c r="A208">
        <v>109</v>
      </c>
      <c r="B208" s="65">
        <v>19</v>
      </c>
      <c r="C208" s="102">
        <v>23203111932</v>
      </c>
      <c r="D208" s="67" t="s">
        <v>326</v>
      </c>
      <c r="E208" s="68" t="s">
        <v>139</v>
      </c>
      <c r="F208" s="105" t="s">
        <v>376</v>
      </c>
      <c r="G208" s="105" t="s">
        <v>601</v>
      </c>
      <c r="H208" s="69"/>
      <c r="I208" s="70"/>
      <c r="J208" s="70"/>
      <c r="K208" s="70"/>
      <c r="L208" s="171">
        <v>0</v>
      </c>
      <c r="M208" s="172"/>
      <c r="N208" s="173"/>
      <c r="O208" t="s">
        <v>590</v>
      </c>
    </row>
    <row r="209" spans="1:15" ht="20.100000000000001" customHeight="1">
      <c r="A209">
        <v>110</v>
      </c>
      <c r="B209" s="65">
        <v>20</v>
      </c>
      <c r="C209" s="102">
        <v>2320324660</v>
      </c>
      <c r="D209" s="67" t="s">
        <v>395</v>
      </c>
      <c r="E209" s="68" t="s">
        <v>139</v>
      </c>
      <c r="F209" s="105" t="s">
        <v>376</v>
      </c>
      <c r="G209" s="105" t="s">
        <v>601</v>
      </c>
      <c r="H209" s="69"/>
      <c r="I209" s="70"/>
      <c r="J209" s="70"/>
      <c r="K209" s="70"/>
      <c r="L209" s="171">
        <v>0</v>
      </c>
      <c r="M209" s="172"/>
      <c r="N209" s="173"/>
      <c r="O209" t="s">
        <v>590</v>
      </c>
    </row>
    <row r="210" spans="1:15" ht="20.100000000000001" customHeight="1">
      <c r="A210">
        <v>111</v>
      </c>
      <c r="B210" s="65">
        <v>21</v>
      </c>
      <c r="C210" s="102">
        <v>23213210103</v>
      </c>
      <c r="D210" s="67" t="s">
        <v>233</v>
      </c>
      <c r="E210" s="68" t="s">
        <v>113</v>
      </c>
      <c r="F210" s="105" t="s">
        <v>376</v>
      </c>
      <c r="G210" s="105" t="s">
        <v>601</v>
      </c>
      <c r="H210" s="69"/>
      <c r="I210" s="70"/>
      <c r="J210" s="70"/>
      <c r="K210" s="70"/>
      <c r="L210" s="171">
        <v>0</v>
      </c>
      <c r="M210" s="172"/>
      <c r="N210" s="173"/>
      <c r="O210" t="s">
        <v>590</v>
      </c>
    </row>
    <row r="211" spans="1:15" ht="20.100000000000001" customHeight="1">
      <c r="A211">
        <v>112</v>
      </c>
      <c r="B211" s="65">
        <v>22</v>
      </c>
      <c r="C211" s="102">
        <v>2320322697</v>
      </c>
      <c r="D211" s="67" t="s">
        <v>396</v>
      </c>
      <c r="E211" s="68" t="s">
        <v>118</v>
      </c>
      <c r="F211" s="105" t="s">
        <v>376</v>
      </c>
      <c r="G211" s="105" t="s">
        <v>601</v>
      </c>
      <c r="H211" s="69"/>
      <c r="I211" s="70"/>
      <c r="J211" s="70"/>
      <c r="K211" s="70"/>
      <c r="L211" s="171">
        <v>0</v>
      </c>
      <c r="M211" s="172"/>
      <c r="N211" s="173"/>
      <c r="O211" t="s">
        <v>590</v>
      </c>
    </row>
    <row r="212" spans="1:15" ht="20.100000000000001" customHeight="1">
      <c r="A212">
        <v>0</v>
      </c>
      <c r="B212" s="65">
        <v>23</v>
      </c>
      <c r="C212" s="102" t="s">
        <v>286</v>
      </c>
      <c r="D212" s="67" t="s">
        <v>286</v>
      </c>
      <c r="E212" s="68" t="s">
        <v>286</v>
      </c>
      <c r="F212" s="105" t="s">
        <v>286</v>
      </c>
      <c r="G212" s="105" t="s">
        <v>286</v>
      </c>
      <c r="H212" s="69"/>
      <c r="I212" s="70"/>
      <c r="J212" s="70"/>
      <c r="K212" s="70"/>
      <c r="L212" s="171" t="s">
        <v>286</v>
      </c>
      <c r="M212" s="172"/>
      <c r="N212" s="173"/>
      <c r="O212" t="s">
        <v>590</v>
      </c>
    </row>
    <row r="213" spans="1:15" ht="20.100000000000001" customHeight="1">
      <c r="A213">
        <v>0</v>
      </c>
      <c r="B213" s="65">
        <v>24</v>
      </c>
      <c r="C213" s="102" t="s">
        <v>286</v>
      </c>
      <c r="D213" s="67" t="s">
        <v>286</v>
      </c>
      <c r="E213" s="68" t="s">
        <v>286</v>
      </c>
      <c r="F213" s="105" t="s">
        <v>286</v>
      </c>
      <c r="G213" s="105" t="s">
        <v>286</v>
      </c>
      <c r="H213" s="69"/>
      <c r="I213" s="70"/>
      <c r="J213" s="70"/>
      <c r="K213" s="70"/>
      <c r="L213" s="171" t="s">
        <v>286</v>
      </c>
      <c r="M213" s="172"/>
      <c r="N213" s="173"/>
      <c r="O213" t="s">
        <v>590</v>
      </c>
    </row>
    <row r="214" spans="1:15" ht="20.100000000000001" customHeight="1">
      <c r="A214">
        <v>0</v>
      </c>
      <c r="B214" s="65">
        <v>25</v>
      </c>
      <c r="C214" s="102" t="s">
        <v>286</v>
      </c>
      <c r="D214" s="67" t="s">
        <v>286</v>
      </c>
      <c r="E214" s="68" t="s">
        <v>286</v>
      </c>
      <c r="F214" s="105" t="s">
        <v>286</v>
      </c>
      <c r="G214" s="105" t="s">
        <v>286</v>
      </c>
      <c r="H214" s="69"/>
      <c r="I214" s="70"/>
      <c r="J214" s="70"/>
      <c r="K214" s="70"/>
      <c r="L214" s="171" t="s">
        <v>286</v>
      </c>
      <c r="M214" s="172"/>
      <c r="N214" s="173"/>
      <c r="O214" t="s">
        <v>590</v>
      </c>
    </row>
    <row r="215" spans="1:15" ht="20.100000000000001" customHeight="1">
      <c r="A215">
        <v>0</v>
      </c>
      <c r="B215" s="65">
        <v>26</v>
      </c>
      <c r="C215" s="102" t="s">
        <v>286</v>
      </c>
      <c r="D215" s="67" t="s">
        <v>286</v>
      </c>
      <c r="E215" s="68" t="s">
        <v>286</v>
      </c>
      <c r="F215" s="105" t="s">
        <v>286</v>
      </c>
      <c r="G215" s="105" t="s">
        <v>286</v>
      </c>
      <c r="H215" s="69"/>
      <c r="I215" s="70"/>
      <c r="J215" s="70"/>
      <c r="K215" s="70"/>
      <c r="L215" s="171" t="s">
        <v>286</v>
      </c>
      <c r="M215" s="172"/>
      <c r="N215" s="173"/>
      <c r="O215" t="s">
        <v>590</v>
      </c>
    </row>
    <row r="216" spans="1:15" ht="20.100000000000001" customHeight="1">
      <c r="A216">
        <v>0</v>
      </c>
      <c r="B216" s="65">
        <v>27</v>
      </c>
      <c r="C216" s="102" t="s">
        <v>286</v>
      </c>
      <c r="D216" s="67" t="s">
        <v>286</v>
      </c>
      <c r="E216" s="68" t="s">
        <v>286</v>
      </c>
      <c r="F216" s="105" t="s">
        <v>286</v>
      </c>
      <c r="G216" s="105" t="s">
        <v>286</v>
      </c>
      <c r="H216" s="69"/>
      <c r="I216" s="70"/>
      <c r="J216" s="70"/>
      <c r="K216" s="70"/>
      <c r="L216" s="171" t="s">
        <v>286</v>
      </c>
      <c r="M216" s="172"/>
      <c r="N216" s="173"/>
      <c r="O216" t="s">
        <v>590</v>
      </c>
    </row>
    <row r="217" spans="1:15" ht="20.100000000000001" customHeight="1">
      <c r="A217">
        <v>0</v>
      </c>
      <c r="B217" s="65">
        <v>28</v>
      </c>
      <c r="C217" s="102" t="s">
        <v>286</v>
      </c>
      <c r="D217" s="67" t="s">
        <v>286</v>
      </c>
      <c r="E217" s="68" t="s">
        <v>286</v>
      </c>
      <c r="F217" s="105" t="s">
        <v>286</v>
      </c>
      <c r="G217" s="105" t="s">
        <v>286</v>
      </c>
      <c r="H217" s="69"/>
      <c r="I217" s="70"/>
      <c r="J217" s="70"/>
      <c r="K217" s="70"/>
      <c r="L217" s="171" t="s">
        <v>286</v>
      </c>
      <c r="M217" s="172"/>
      <c r="N217" s="173"/>
      <c r="O217" t="s">
        <v>590</v>
      </c>
    </row>
    <row r="218" spans="1:15" ht="20.100000000000001" customHeight="1">
      <c r="A218">
        <v>0</v>
      </c>
      <c r="B218" s="65">
        <v>29</v>
      </c>
      <c r="C218" s="102" t="s">
        <v>286</v>
      </c>
      <c r="D218" s="67" t="s">
        <v>286</v>
      </c>
      <c r="E218" s="68" t="s">
        <v>286</v>
      </c>
      <c r="F218" s="105" t="s">
        <v>286</v>
      </c>
      <c r="G218" s="105" t="s">
        <v>286</v>
      </c>
      <c r="H218" s="69"/>
      <c r="I218" s="70"/>
      <c r="J218" s="70"/>
      <c r="K218" s="70"/>
      <c r="L218" s="171" t="s">
        <v>286</v>
      </c>
      <c r="M218" s="172"/>
      <c r="N218" s="173"/>
      <c r="O218" t="s">
        <v>590</v>
      </c>
    </row>
    <row r="219" spans="1:15" ht="20.100000000000001" customHeight="1">
      <c r="A219">
        <v>0</v>
      </c>
      <c r="B219" s="72">
        <v>30</v>
      </c>
      <c r="C219" s="102" t="s">
        <v>286</v>
      </c>
      <c r="D219" s="67" t="s">
        <v>286</v>
      </c>
      <c r="E219" s="68" t="s">
        <v>286</v>
      </c>
      <c r="F219" s="105" t="s">
        <v>286</v>
      </c>
      <c r="G219" s="105" t="s">
        <v>286</v>
      </c>
      <c r="H219" s="73"/>
      <c r="I219" s="74"/>
      <c r="J219" s="74"/>
      <c r="K219" s="74"/>
      <c r="L219" s="171" t="s">
        <v>286</v>
      </c>
      <c r="M219" s="172"/>
      <c r="N219" s="173"/>
      <c r="O219" t="s">
        <v>590</v>
      </c>
    </row>
    <row r="220" spans="1:15" ht="23.25" customHeight="1">
      <c r="A220">
        <v>0</v>
      </c>
      <c r="B220" s="75" t="s">
        <v>74</v>
      </c>
      <c r="C220" s="103"/>
      <c r="D220" s="77"/>
      <c r="E220" s="78"/>
      <c r="F220" s="106"/>
      <c r="G220" s="106"/>
      <c r="H220" s="80"/>
      <c r="I220" s="81"/>
      <c r="J220" s="81"/>
      <c r="K220" s="81"/>
      <c r="L220" s="113"/>
      <c r="M220" s="113"/>
      <c r="N220" s="113"/>
    </row>
    <row r="221" spans="1:15" ht="20.100000000000001" customHeight="1">
      <c r="A221">
        <v>0</v>
      </c>
      <c r="B221" s="82" t="s">
        <v>81</v>
      </c>
      <c r="C221" s="104"/>
      <c r="D221" s="84"/>
      <c r="E221" s="85"/>
      <c r="F221" s="107"/>
      <c r="G221" s="107"/>
      <c r="H221" s="87"/>
      <c r="I221" s="88"/>
      <c r="J221" s="88"/>
      <c r="K221" s="88"/>
      <c r="L221" s="89"/>
      <c r="M221" s="89"/>
      <c r="N221" s="89"/>
    </row>
    <row r="222" spans="1:15" ht="18.75" customHeight="1">
      <c r="A222">
        <v>0</v>
      </c>
      <c r="B222" s="90"/>
      <c r="C222" s="104"/>
      <c r="D222" s="84"/>
      <c r="E222" s="85"/>
      <c r="F222" s="107"/>
      <c r="G222" s="107"/>
      <c r="H222" s="87"/>
      <c r="I222" s="88"/>
      <c r="J222" s="88"/>
      <c r="K222" s="88"/>
      <c r="L222" s="89"/>
      <c r="M222" s="89"/>
      <c r="N222" s="89"/>
    </row>
    <row r="223" spans="1:15" ht="18" customHeight="1">
      <c r="A223" s="100">
        <v>0</v>
      </c>
      <c r="B223" s="90"/>
      <c r="C223" s="104"/>
      <c r="D223" s="84"/>
      <c r="E223" s="85"/>
      <c r="F223" s="107"/>
      <c r="G223" s="107"/>
      <c r="H223" s="87"/>
      <c r="I223" s="88"/>
      <c r="J223" s="88"/>
      <c r="K223" s="88"/>
      <c r="L223" s="89"/>
      <c r="M223" s="89"/>
      <c r="N223" s="89"/>
    </row>
    <row r="224" spans="1:15" ht="8.25" customHeight="1">
      <c r="A224" s="100">
        <v>0</v>
      </c>
      <c r="B224" s="90"/>
      <c r="C224" s="104"/>
      <c r="D224" s="84"/>
      <c r="E224" s="85"/>
      <c r="F224" s="107"/>
      <c r="G224" s="107"/>
      <c r="H224" s="87"/>
      <c r="I224" s="88"/>
      <c r="J224" s="88"/>
      <c r="K224" s="88"/>
      <c r="L224" s="89"/>
      <c r="M224" s="89"/>
      <c r="N224" s="89"/>
    </row>
    <row r="225" spans="1:16" ht="20.100000000000001" customHeight="1">
      <c r="A225" s="100">
        <v>0</v>
      </c>
      <c r="C225" s="108" t="s">
        <v>80</v>
      </c>
      <c r="D225" s="84"/>
      <c r="E225" s="85"/>
      <c r="F225" s="107"/>
      <c r="G225" s="107"/>
      <c r="H225" s="87"/>
      <c r="I225" s="88"/>
      <c r="J225" s="88"/>
      <c r="K225" s="88"/>
      <c r="L225" s="89"/>
      <c r="M225" s="89"/>
      <c r="N225" s="89"/>
    </row>
    <row r="226" spans="1:16" ht="13.5" customHeight="1">
      <c r="A226" s="100">
        <v>0</v>
      </c>
      <c r="B226" s="91"/>
      <c r="C226" s="104"/>
      <c r="D226" s="84"/>
      <c r="E226" s="85"/>
      <c r="F226" s="107"/>
      <c r="G226" s="107"/>
      <c r="H226" s="111" t="s">
        <v>610</v>
      </c>
      <c r="I226" s="112">
        <v>17</v>
      </c>
      <c r="J226" s="88"/>
      <c r="K226" s="88"/>
      <c r="L226" s="109" t="s">
        <v>50</v>
      </c>
      <c r="M226" s="110">
        <v>1</v>
      </c>
      <c r="N226" s="110"/>
      <c r="O226" s="101"/>
      <c r="P226" s="101"/>
    </row>
    <row r="228" spans="1:16" s="56" customFormat="1">
      <c r="C228" s="184" t="s">
        <v>60</v>
      </c>
      <c r="D228" s="184"/>
      <c r="E228" s="57"/>
      <c r="F228" s="168" t="s">
        <v>305</v>
      </c>
      <c r="G228" s="168"/>
      <c r="H228" s="168"/>
      <c r="I228" s="168"/>
      <c r="J228" s="168"/>
      <c r="K228" s="168"/>
      <c r="L228" s="58" t="s">
        <v>575</v>
      </c>
    </row>
    <row r="229" spans="1:16" s="56" customFormat="1">
      <c r="C229" s="184" t="s">
        <v>62</v>
      </c>
      <c r="D229" s="184"/>
      <c r="E229" s="59" t="s">
        <v>611</v>
      </c>
      <c r="F229" s="185" t="s">
        <v>586</v>
      </c>
      <c r="G229" s="185"/>
      <c r="H229" s="185"/>
      <c r="I229" s="185"/>
      <c r="J229" s="185"/>
      <c r="K229" s="185"/>
      <c r="L229" s="60" t="s">
        <v>63</v>
      </c>
      <c r="M229" s="61" t="s">
        <v>64</v>
      </c>
      <c r="N229" s="61">
        <v>2</v>
      </c>
    </row>
    <row r="230" spans="1:16" s="62" customFormat="1" ht="18.75" customHeight="1">
      <c r="C230" s="63" t="s">
        <v>58</v>
      </c>
      <c r="D230" s="169" t="s">
        <v>587</v>
      </c>
      <c r="E230" s="169"/>
      <c r="F230" s="169"/>
      <c r="G230" s="169"/>
      <c r="H230" s="169"/>
      <c r="I230" s="169"/>
      <c r="J230" s="169"/>
      <c r="K230" s="169"/>
      <c r="L230" s="60" t="s">
        <v>65</v>
      </c>
      <c r="M230" s="60" t="s">
        <v>64</v>
      </c>
      <c r="N230" s="60">
        <v>1</v>
      </c>
    </row>
    <row r="231" spans="1:16" s="62" customFormat="1" ht="18.75" customHeight="1">
      <c r="B231" s="170" t="s">
        <v>612</v>
      </c>
      <c r="C231" s="170"/>
      <c r="D231" s="170"/>
      <c r="E231" s="170"/>
      <c r="F231" s="170"/>
      <c r="G231" s="170"/>
      <c r="H231" s="170"/>
      <c r="I231" s="170"/>
      <c r="J231" s="170"/>
      <c r="K231" s="170"/>
      <c r="L231" s="60" t="s">
        <v>66</v>
      </c>
      <c r="M231" s="60" t="s">
        <v>64</v>
      </c>
      <c r="N231" s="60">
        <v>1</v>
      </c>
    </row>
    <row r="232" spans="1:16" ht="9" customHeight="1"/>
    <row r="233" spans="1:16" ht="15" customHeight="1">
      <c r="B233" s="164" t="s">
        <v>4</v>
      </c>
      <c r="C233" s="165" t="s">
        <v>67</v>
      </c>
      <c r="D233" s="166" t="s">
        <v>9</v>
      </c>
      <c r="E233" s="167" t="s">
        <v>10</v>
      </c>
      <c r="F233" s="165" t="s">
        <v>78</v>
      </c>
      <c r="G233" s="165" t="s">
        <v>79</v>
      </c>
      <c r="H233" s="165" t="s">
        <v>69</v>
      </c>
      <c r="I233" s="165" t="s">
        <v>70</v>
      </c>
      <c r="J233" s="174" t="s">
        <v>59</v>
      </c>
      <c r="K233" s="174"/>
      <c r="L233" s="175" t="s">
        <v>71</v>
      </c>
      <c r="M233" s="176"/>
      <c r="N233" s="177"/>
    </row>
    <row r="234" spans="1:16" ht="27" customHeight="1">
      <c r="B234" s="164"/>
      <c r="C234" s="164"/>
      <c r="D234" s="166"/>
      <c r="E234" s="167"/>
      <c r="F234" s="164"/>
      <c r="G234" s="164"/>
      <c r="H234" s="164"/>
      <c r="I234" s="164"/>
      <c r="J234" s="64" t="s">
        <v>72</v>
      </c>
      <c r="K234" s="64" t="s">
        <v>73</v>
      </c>
      <c r="L234" s="178"/>
      <c r="M234" s="179"/>
      <c r="N234" s="180"/>
    </row>
    <row r="235" spans="1:16" ht="20.100000000000001" customHeight="1">
      <c r="A235">
        <v>113</v>
      </c>
      <c r="B235" s="65">
        <v>1</v>
      </c>
      <c r="C235" s="102">
        <v>2120353295</v>
      </c>
      <c r="D235" s="67" t="s">
        <v>324</v>
      </c>
      <c r="E235" s="68" t="s">
        <v>163</v>
      </c>
      <c r="F235" s="105" t="s">
        <v>397</v>
      </c>
      <c r="G235" s="105" t="s">
        <v>593</v>
      </c>
      <c r="H235" s="69"/>
      <c r="I235" s="70"/>
      <c r="J235" s="70"/>
      <c r="K235" s="70"/>
      <c r="L235" s="181" t="s">
        <v>286</v>
      </c>
      <c r="M235" s="182"/>
      <c r="N235" s="183"/>
      <c r="O235" t="s">
        <v>590</v>
      </c>
    </row>
    <row r="236" spans="1:16" ht="20.100000000000001" customHeight="1">
      <c r="A236">
        <v>114</v>
      </c>
      <c r="B236" s="65">
        <v>2</v>
      </c>
      <c r="C236" s="102">
        <v>2120353302</v>
      </c>
      <c r="D236" s="67" t="s">
        <v>398</v>
      </c>
      <c r="E236" s="68" t="s">
        <v>92</v>
      </c>
      <c r="F236" s="105" t="s">
        <v>397</v>
      </c>
      <c r="G236" s="105" t="s">
        <v>593</v>
      </c>
      <c r="H236" s="69"/>
      <c r="I236" s="70"/>
      <c r="J236" s="70"/>
      <c r="K236" s="70"/>
      <c r="L236" s="171" t="s">
        <v>286</v>
      </c>
      <c r="M236" s="172"/>
      <c r="N236" s="173"/>
      <c r="O236" t="s">
        <v>590</v>
      </c>
    </row>
    <row r="237" spans="1:16" ht="20.100000000000001" customHeight="1">
      <c r="A237">
        <v>115</v>
      </c>
      <c r="B237" s="65">
        <v>3</v>
      </c>
      <c r="C237" s="102">
        <v>2021244170</v>
      </c>
      <c r="D237" s="67" t="s">
        <v>399</v>
      </c>
      <c r="E237" s="68" t="s">
        <v>217</v>
      </c>
      <c r="F237" s="105" t="s">
        <v>397</v>
      </c>
      <c r="G237" s="105" t="s">
        <v>595</v>
      </c>
      <c r="H237" s="69"/>
      <c r="I237" s="70"/>
      <c r="J237" s="70"/>
      <c r="K237" s="70"/>
      <c r="L237" s="171" t="s">
        <v>286</v>
      </c>
      <c r="M237" s="172"/>
      <c r="N237" s="173"/>
      <c r="O237" t="s">
        <v>590</v>
      </c>
    </row>
    <row r="238" spans="1:16" ht="20.100000000000001" customHeight="1">
      <c r="A238">
        <v>116</v>
      </c>
      <c r="B238" s="65">
        <v>4</v>
      </c>
      <c r="C238" s="102">
        <v>2220316201</v>
      </c>
      <c r="D238" s="67" t="s">
        <v>316</v>
      </c>
      <c r="E238" s="68" t="s">
        <v>95</v>
      </c>
      <c r="F238" s="105" t="s">
        <v>397</v>
      </c>
      <c r="G238" s="105" t="s">
        <v>591</v>
      </c>
      <c r="H238" s="69"/>
      <c r="I238" s="70"/>
      <c r="J238" s="70"/>
      <c r="K238" s="70"/>
      <c r="L238" s="171" t="s">
        <v>286</v>
      </c>
      <c r="M238" s="172"/>
      <c r="N238" s="173"/>
      <c r="O238" t="s">
        <v>590</v>
      </c>
    </row>
    <row r="239" spans="1:16" ht="20.100000000000001" customHeight="1">
      <c r="A239">
        <v>117</v>
      </c>
      <c r="B239" s="65">
        <v>5</v>
      </c>
      <c r="C239" s="102">
        <v>2120355372</v>
      </c>
      <c r="D239" s="67" t="s">
        <v>400</v>
      </c>
      <c r="E239" s="68" t="s">
        <v>197</v>
      </c>
      <c r="F239" s="105" t="s">
        <v>397</v>
      </c>
      <c r="G239" s="105" t="s">
        <v>593</v>
      </c>
      <c r="H239" s="69"/>
      <c r="I239" s="70"/>
      <c r="J239" s="70"/>
      <c r="K239" s="70"/>
      <c r="L239" s="171" t="s">
        <v>304</v>
      </c>
      <c r="M239" s="172"/>
      <c r="N239" s="173"/>
      <c r="O239" t="s">
        <v>590</v>
      </c>
    </row>
    <row r="240" spans="1:16" ht="20.100000000000001" customHeight="1">
      <c r="A240">
        <v>118</v>
      </c>
      <c r="B240" s="65">
        <v>6</v>
      </c>
      <c r="C240" s="102">
        <v>2120353301</v>
      </c>
      <c r="D240" s="67" t="s">
        <v>401</v>
      </c>
      <c r="E240" s="68" t="s">
        <v>138</v>
      </c>
      <c r="F240" s="105" t="s">
        <v>397</v>
      </c>
      <c r="G240" s="105" t="s">
        <v>593</v>
      </c>
      <c r="H240" s="69"/>
      <c r="I240" s="70"/>
      <c r="J240" s="70"/>
      <c r="K240" s="70"/>
      <c r="L240" s="171" t="s">
        <v>286</v>
      </c>
      <c r="M240" s="172"/>
      <c r="N240" s="173"/>
      <c r="O240" t="s">
        <v>590</v>
      </c>
    </row>
    <row r="241" spans="1:15" ht="20.100000000000001" customHeight="1">
      <c r="A241">
        <v>119</v>
      </c>
      <c r="B241" s="65">
        <v>7</v>
      </c>
      <c r="C241" s="102">
        <v>2120357514</v>
      </c>
      <c r="D241" s="67" t="s">
        <v>402</v>
      </c>
      <c r="E241" s="68" t="s">
        <v>138</v>
      </c>
      <c r="F241" s="105" t="s">
        <v>397</v>
      </c>
      <c r="G241" s="105" t="s">
        <v>593</v>
      </c>
      <c r="H241" s="69"/>
      <c r="I241" s="70"/>
      <c r="J241" s="70"/>
      <c r="K241" s="70"/>
      <c r="L241" s="171" t="s">
        <v>286</v>
      </c>
      <c r="M241" s="172"/>
      <c r="N241" s="173"/>
      <c r="O241" t="s">
        <v>590</v>
      </c>
    </row>
    <row r="242" spans="1:15" ht="20.100000000000001" customHeight="1">
      <c r="A242">
        <v>120</v>
      </c>
      <c r="B242" s="65">
        <v>8</v>
      </c>
      <c r="C242" s="102">
        <v>2120715677</v>
      </c>
      <c r="D242" s="67" t="s">
        <v>403</v>
      </c>
      <c r="E242" s="68" t="s">
        <v>138</v>
      </c>
      <c r="F242" s="105" t="s">
        <v>397</v>
      </c>
      <c r="G242" s="105" t="s">
        <v>600</v>
      </c>
      <c r="H242" s="69"/>
      <c r="I242" s="70"/>
      <c r="J242" s="70"/>
      <c r="K242" s="70"/>
      <c r="L242" s="171" t="s">
        <v>286</v>
      </c>
      <c r="M242" s="172"/>
      <c r="N242" s="173"/>
      <c r="O242" t="s">
        <v>590</v>
      </c>
    </row>
    <row r="243" spans="1:15" ht="20.100000000000001" customHeight="1">
      <c r="A243">
        <v>121</v>
      </c>
      <c r="B243" s="65">
        <v>9</v>
      </c>
      <c r="C243" s="102">
        <v>2220724286</v>
      </c>
      <c r="D243" s="67" t="s">
        <v>404</v>
      </c>
      <c r="E243" s="68" t="s">
        <v>184</v>
      </c>
      <c r="F243" s="105" t="s">
        <v>397</v>
      </c>
      <c r="G243" s="105" t="s">
        <v>613</v>
      </c>
      <c r="H243" s="69"/>
      <c r="I243" s="70"/>
      <c r="J243" s="70"/>
      <c r="K243" s="70"/>
      <c r="L243" s="171" t="s">
        <v>286</v>
      </c>
      <c r="M243" s="172"/>
      <c r="N243" s="173"/>
      <c r="O243" t="s">
        <v>590</v>
      </c>
    </row>
    <row r="244" spans="1:15" ht="20.100000000000001" customHeight="1">
      <c r="A244">
        <v>122</v>
      </c>
      <c r="B244" s="65">
        <v>10</v>
      </c>
      <c r="C244" s="102">
        <v>2120313202</v>
      </c>
      <c r="D244" s="67" t="s">
        <v>264</v>
      </c>
      <c r="E244" s="68" t="s">
        <v>169</v>
      </c>
      <c r="F244" s="105" t="s">
        <v>397</v>
      </c>
      <c r="G244" s="105" t="s">
        <v>600</v>
      </c>
      <c r="H244" s="69"/>
      <c r="I244" s="70"/>
      <c r="J244" s="70"/>
      <c r="K244" s="70"/>
      <c r="L244" s="171" t="s">
        <v>286</v>
      </c>
      <c r="M244" s="172"/>
      <c r="N244" s="173"/>
      <c r="O244" t="s">
        <v>590</v>
      </c>
    </row>
    <row r="245" spans="1:15" ht="20.100000000000001" customHeight="1">
      <c r="A245">
        <v>123</v>
      </c>
      <c r="B245" s="65">
        <v>11</v>
      </c>
      <c r="C245" s="102">
        <v>2120353293</v>
      </c>
      <c r="D245" s="67" t="s">
        <v>405</v>
      </c>
      <c r="E245" s="68" t="s">
        <v>241</v>
      </c>
      <c r="F245" s="105" t="s">
        <v>397</v>
      </c>
      <c r="G245" s="105" t="s">
        <v>593</v>
      </c>
      <c r="H245" s="69"/>
      <c r="I245" s="70"/>
      <c r="J245" s="70"/>
      <c r="K245" s="70"/>
      <c r="L245" s="171" t="s">
        <v>286</v>
      </c>
      <c r="M245" s="172"/>
      <c r="N245" s="173"/>
      <c r="O245" t="s">
        <v>590</v>
      </c>
    </row>
    <row r="246" spans="1:15" ht="20.100000000000001" customHeight="1">
      <c r="A246">
        <v>124</v>
      </c>
      <c r="B246" s="65">
        <v>12</v>
      </c>
      <c r="C246" s="102">
        <v>2120359480</v>
      </c>
      <c r="D246" s="67" t="s">
        <v>406</v>
      </c>
      <c r="E246" s="68" t="s">
        <v>241</v>
      </c>
      <c r="F246" s="105" t="s">
        <v>397</v>
      </c>
      <c r="G246" s="105" t="s">
        <v>593</v>
      </c>
      <c r="H246" s="69"/>
      <c r="I246" s="70"/>
      <c r="J246" s="70"/>
      <c r="K246" s="70"/>
      <c r="L246" s="171" t="s">
        <v>286</v>
      </c>
      <c r="M246" s="172"/>
      <c r="N246" s="173"/>
      <c r="O246" t="s">
        <v>590</v>
      </c>
    </row>
    <row r="247" spans="1:15" ht="20.100000000000001" customHeight="1">
      <c r="A247">
        <v>125</v>
      </c>
      <c r="B247" s="65">
        <v>13</v>
      </c>
      <c r="C247" s="102">
        <v>2120357619</v>
      </c>
      <c r="D247" s="67" t="s">
        <v>407</v>
      </c>
      <c r="E247" s="68" t="s">
        <v>112</v>
      </c>
      <c r="F247" s="105" t="s">
        <v>397</v>
      </c>
      <c r="G247" s="105" t="s">
        <v>593</v>
      </c>
      <c r="H247" s="69"/>
      <c r="I247" s="70"/>
      <c r="J247" s="70"/>
      <c r="K247" s="70"/>
      <c r="L247" s="171" t="s">
        <v>286</v>
      </c>
      <c r="M247" s="172"/>
      <c r="N247" s="173"/>
      <c r="O247" t="s">
        <v>590</v>
      </c>
    </row>
    <row r="248" spans="1:15" ht="20.100000000000001" customHeight="1">
      <c r="A248">
        <v>126</v>
      </c>
      <c r="B248" s="65">
        <v>14</v>
      </c>
      <c r="C248" s="102">
        <v>2220356498</v>
      </c>
      <c r="D248" s="67" t="s">
        <v>408</v>
      </c>
      <c r="E248" s="68" t="s">
        <v>124</v>
      </c>
      <c r="F248" s="105" t="s">
        <v>397</v>
      </c>
      <c r="G248" s="105" t="s">
        <v>591</v>
      </c>
      <c r="H248" s="69"/>
      <c r="I248" s="70"/>
      <c r="J248" s="70"/>
      <c r="K248" s="70"/>
      <c r="L248" s="171" t="s">
        <v>286</v>
      </c>
      <c r="M248" s="172"/>
      <c r="N248" s="173"/>
      <c r="O248" t="s">
        <v>590</v>
      </c>
    </row>
    <row r="249" spans="1:15" ht="20.100000000000001" customHeight="1">
      <c r="A249">
        <v>127</v>
      </c>
      <c r="B249" s="65">
        <v>15</v>
      </c>
      <c r="C249" s="102">
        <v>2120355381</v>
      </c>
      <c r="D249" s="67" t="s">
        <v>409</v>
      </c>
      <c r="E249" s="68" t="s">
        <v>181</v>
      </c>
      <c r="F249" s="105" t="s">
        <v>397</v>
      </c>
      <c r="G249" s="105" t="s">
        <v>593</v>
      </c>
      <c r="H249" s="69"/>
      <c r="I249" s="70"/>
      <c r="J249" s="70"/>
      <c r="K249" s="70"/>
      <c r="L249" s="171" t="s">
        <v>286</v>
      </c>
      <c r="M249" s="172"/>
      <c r="N249" s="173"/>
      <c r="O249" t="s">
        <v>590</v>
      </c>
    </row>
    <row r="250" spans="1:15" ht="20.100000000000001" customHeight="1">
      <c r="A250">
        <v>128</v>
      </c>
      <c r="B250" s="65">
        <v>16</v>
      </c>
      <c r="C250" s="102">
        <v>2220316275</v>
      </c>
      <c r="D250" s="67" t="s">
        <v>410</v>
      </c>
      <c r="E250" s="68" t="s">
        <v>168</v>
      </c>
      <c r="F250" s="105" t="s">
        <v>397</v>
      </c>
      <c r="G250" s="105" t="s">
        <v>592</v>
      </c>
      <c r="H250" s="69"/>
      <c r="I250" s="70"/>
      <c r="J250" s="70"/>
      <c r="K250" s="70"/>
      <c r="L250" s="171" t="s">
        <v>286</v>
      </c>
      <c r="M250" s="172"/>
      <c r="N250" s="173"/>
      <c r="O250" t="s">
        <v>590</v>
      </c>
    </row>
    <row r="251" spans="1:15" ht="20.100000000000001" customHeight="1">
      <c r="A251">
        <v>129</v>
      </c>
      <c r="B251" s="65">
        <v>17</v>
      </c>
      <c r="C251" s="102">
        <v>2120357395</v>
      </c>
      <c r="D251" s="67" t="s">
        <v>411</v>
      </c>
      <c r="E251" s="68" t="s">
        <v>141</v>
      </c>
      <c r="F251" s="105" t="s">
        <v>397</v>
      </c>
      <c r="G251" s="105" t="s">
        <v>593</v>
      </c>
      <c r="H251" s="69"/>
      <c r="I251" s="70"/>
      <c r="J251" s="70"/>
      <c r="K251" s="70"/>
      <c r="L251" s="171" t="s">
        <v>286</v>
      </c>
      <c r="M251" s="172"/>
      <c r="N251" s="173"/>
      <c r="O251" t="s">
        <v>590</v>
      </c>
    </row>
    <row r="252" spans="1:15" ht="20.100000000000001" customHeight="1">
      <c r="A252">
        <v>130</v>
      </c>
      <c r="B252" s="65">
        <v>18</v>
      </c>
      <c r="C252" s="102">
        <v>2120359098</v>
      </c>
      <c r="D252" s="67" t="s">
        <v>272</v>
      </c>
      <c r="E252" s="68" t="s">
        <v>141</v>
      </c>
      <c r="F252" s="105" t="s">
        <v>397</v>
      </c>
      <c r="G252" s="105" t="s">
        <v>593</v>
      </c>
      <c r="H252" s="69"/>
      <c r="I252" s="70"/>
      <c r="J252" s="70"/>
      <c r="K252" s="70"/>
      <c r="L252" s="171" t="s">
        <v>286</v>
      </c>
      <c r="M252" s="172"/>
      <c r="N252" s="173"/>
      <c r="O252" t="s">
        <v>590</v>
      </c>
    </row>
    <row r="253" spans="1:15" ht="20.100000000000001" customHeight="1">
      <c r="A253">
        <v>131</v>
      </c>
      <c r="B253" s="65">
        <v>19</v>
      </c>
      <c r="C253" s="102">
        <v>2020357826</v>
      </c>
      <c r="D253" s="67" t="s">
        <v>195</v>
      </c>
      <c r="E253" s="68" t="s">
        <v>214</v>
      </c>
      <c r="F253" s="105" t="s">
        <v>397</v>
      </c>
      <c r="G253" s="105" t="s">
        <v>589</v>
      </c>
      <c r="H253" s="69"/>
      <c r="I253" s="70"/>
      <c r="J253" s="70"/>
      <c r="K253" s="70"/>
      <c r="L253" s="171" t="s">
        <v>286</v>
      </c>
      <c r="M253" s="172"/>
      <c r="N253" s="173"/>
      <c r="O253" t="s">
        <v>590</v>
      </c>
    </row>
    <row r="254" spans="1:15" ht="20.100000000000001" customHeight="1">
      <c r="A254">
        <v>132</v>
      </c>
      <c r="B254" s="65">
        <v>20</v>
      </c>
      <c r="C254" s="102">
        <v>2020357855</v>
      </c>
      <c r="D254" s="67" t="s">
        <v>282</v>
      </c>
      <c r="E254" s="68" t="s">
        <v>172</v>
      </c>
      <c r="F254" s="105" t="s">
        <v>397</v>
      </c>
      <c r="G254" s="105" t="s">
        <v>589</v>
      </c>
      <c r="H254" s="69"/>
      <c r="I254" s="70"/>
      <c r="J254" s="70"/>
      <c r="K254" s="70"/>
      <c r="L254" s="171" t="s">
        <v>286</v>
      </c>
      <c r="M254" s="172"/>
      <c r="N254" s="173"/>
      <c r="O254" t="s">
        <v>590</v>
      </c>
    </row>
    <row r="255" spans="1:15" ht="20.100000000000001" customHeight="1">
      <c r="A255">
        <v>133</v>
      </c>
      <c r="B255" s="65">
        <v>21</v>
      </c>
      <c r="C255" s="102">
        <v>2020357038</v>
      </c>
      <c r="D255" s="67" t="s">
        <v>285</v>
      </c>
      <c r="E255" s="68" t="s">
        <v>136</v>
      </c>
      <c r="F255" s="105" t="s">
        <v>397</v>
      </c>
      <c r="G255" s="105" t="s">
        <v>589</v>
      </c>
      <c r="H255" s="69"/>
      <c r="I255" s="70"/>
      <c r="J255" s="70"/>
      <c r="K255" s="70"/>
      <c r="L255" s="171" t="s">
        <v>286</v>
      </c>
      <c r="M255" s="172"/>
      <c r="N255" s="173"/>
      <c r="O255" t="s">
        <v>590</v>
      </c>
    </row>
    <row r="256" spans="1:15" ht="20.100000000000001" customHeight="1">
      <c r="A256">
        <v>134</v>
      </c>
      <c r="B256" s="65">
        <v>22</v>
      </c>
      <c r="C256" s="102">
        <v>2220356508</v>
      </c>
      <c r="D256" s="67" t="s">
        <v>412</v>
      </c>
      <c r="E256" s="68" t="s">
        <v>136</v>
      </c>
      <c r="F256" s="105" t="s">
        <v>397</v>
      </c>
      <c r="G256" s="105" t="s">
        <v>591</v>
      </c>
      <c r="H256" s="69"/>
      <c r="I256" s="70"/>
      <c r="J256" s="70"/>
      <c r="K256" s="70"/>
      <c r="L256" s="171" t="s">
        <v>286</v>
      </c>
      <c r="M256" s="172"/>
      <c r="N256" s="173"/>
      <c r="O256" t="s">
        <v>590</v>
      </c>
    </row>
    <row r="257" spans="1:16" ht="20.100000000000001" customHeight="1">
      <c r="A257">
        <v>135</v>
      </c>
      <c r="B257" s="65">
        <v>23</v>
      </c>
      <c r="C257" s="102">
        <v>2220356509</v>
      </c>
      <c r="D257" s="67" t="s">
        <v>413</v>
      </c>
      <c r="E257" s="68" t="s">
        <v>136</v>
      </c>
      <c r="F257" s="105" t="s">
        <v>397</v>
      </c>
      <c r="G257" s="105" t="s">
        <v>591</v>
      </c>
      <c r="H257" s="69"/>
      <c r="I257" s="70"/>
      <c r="J257" s="70"/>
      <c r="K257" s="70"/>
      <c r="L257" s="171" t="s">
        <v>286</v>
      </c>
      <c r="M257" s="172"/>
      <c r="N257" s="173"/>
      <c r="O257" t="s">
        <v>590</v>
      </c>
    </row>
    <row r="258" spans="1:16" ht="20.100000000000001" customHeight="1">
      <c r="A258">
        <v>0</v>
      </c>
      <c r="B258" s="65">
        <v>24</v>
      </c>
      <c r="C258" s="102" t="s">
        <v>286</v>
      </c>
      <c r="D258" s="67" t="s">
        <v>286</v>
      </c>
      <c r="E258" s="68" t="s">
        <v>286</v>
      </c>
      <c r="F258" s="105" t="s">
        <v>286</v>
      </c>
      <c r="G258" s="105" t="s">
        <v>286</v>
      </c>
      <c r="H258" s="69"/>
      <c r="I258" s="70"/>
      <c r="J258" s="70"/>
      <c r="K258" s="70"/>
      <c r="L258" s="171" t="s">
        <v>286</v>
      </c>
      <c r="M258" s="172"/>
      <c r="N258" s="173"/>
      <c r="O258" t="s">
        <v>590</v>
      </c>
    </row>
    <row r="259" spans="1:16" ht="20.100000000000001" customHeight="1">
      <c r="A259">
        <v>0</v>
      </c>
      <c r="B259" s="65">
        <v>25</v>
      </c>
      <c r="C259" s="102" t="s">
        <v>286</v>
      </c>
      <c r="D259" s="67" t="s">
        <v>286</v>
      </c>
      <c r="E259" s="68" t="s">
        <v>286</v>
      </c>
      <c r="F259" s="105" t="s">
        <v>286</v>
      </c>
      <c r="G259" s="105" t="s">
        <v>286</v>
      </c>
      <c r="H259" s="69"/>
      <c r="I259" s="70"/>
      <c r="J259" s="70"/>
      <c r="K259" s="70"/>
      <c r="L259" s="171" t="s">
        <v>286</v>
      </c>
      <c r="M259" s="172"/>
      <c r="N259" s="173"/>
      <c r="O259" t="s">
        <v>590</v>
      </c>
    </row>
    <row r="260" spans="1:16" ht="20.100000000000001" customHeight="1">
      <c r="A260">
        <v>0</v>
      </c>
      <c r="B260" s="65">
        <v>26</v>
      </c>
      <c r="C260" s="102" t="s">
        <v>286</v>
      </c>
      <c r="D260" s="67" t="s">
        <v>286</v>
      </c>
      <c r="E260" s="68" t="s">
        <v>286</v>
      </c>
      <c r="F260" s="105" t="s">
        <v>286</v>
      </c>
      <c r="G260" s="105" t="s">
        <v>286</v>
      </c>
      <c r="H260" s="69"/>
      <c r="I260" s="70"/>
      <c r="J260" s="70"/>
      <c r="K260" s="70"/>
      <c r="L260" s="171" t="s">
        <v>286</v>
      </c>
      <c r="M260" s="172"/>
      <c r="N260" s="173"/>
      <c r="O260" t="s">
        <v>590</v>
      </c>
    </row>
    <row r="261" spans="1:16" ht="20.100000000000001" customHeight="1">
      <c r="A261">
        <v>0</v>
      </c>
      <c r="B261" s="65">
        <v>27</v>
      </c>
      <c r="C261" s="102" t="s">
        <v>286</v>
      </c>
      <c r="D261" s="67" t="s">
        <v>286</v>
      </c>
      <c r="E261" s="68" t="s">
        <v>286</v>
      </c>
      <c r="F261" s="105" t="s">
        <v>286</v>
      </c>
      <c r="G261" s="105" t="s">
        <v>286</v>
      </c>
      <c r="H261" s="69"/>
      <c r="I261" s="70"/>
      <c r="J261" s="70"/>
      <c r="K261" s="70"/>
      <c r="L261" s="171" t="s">
        <v>286</v>
      </c>
      <c r="M261" s="172"/>
      <c r="N261" s="173"/>
      <c r="O261" t="s">
        <v>590</v>
      </c>
    </row>
    <row r="262" spans="1:16" ht="20.100000000000001" customHeight="1">
      <c r="A262">
        <v>0</v>
      </c>
      <c r="B262" s="65">
        <v>28</v>
      </c>
      <c r="C262" s="102" t="s">
        <v>286</v>
      </c>
      <c r="D262" s="67" t="s">
        <v>286</v>
      </c>
      <c r="E262" s="68" t="s">
        <v>286</v>
      </c>
      <c r="F262" s="105" t="s">
        <v>286</v>
      </c>
      <c r="G262" s="105" t="s">
        <v>286</v>
      </c>
      <c r="H262" s="69"/>
      <c r="I262" s="70"/>
      <c r="J262" s="70"/>
      <c r="K262" s="70"/>
      <c r="L262" s="171" t="s">
        <v>286</v>
      </c>
      <c r="M262" s="172"/>
      <c r="N262" s="173"/>
      <c r="O262" t="s">
        <v>590</v>
      </c>
    </row>
    <row r="263" spans="1:16" ht="20.100000000000001" customHeight="1">
      <c r="A263">
        <v>0</v>
      </c>
      <c r="B263" s="65">
        <v>29</v>
      </c>
      <c r="C263" s="102" t="s">
        <v>286</v>
      </c>
      <c r="D263" s="67" t="s">
        <v>286</v>
      </c>
      <c r="E263" s="68" t="s">
        <v>286</v>
      </c>
      <c r="F263" s="105" t="s">
        <v>286</v>
      </c>
      <c r="G263" s="105" t="s">
        <v>286</v>
      </c>
      <c r="H263" s="69"/>
      <c r="I263" s="70"/>
      <c r="J263" s="70"/>
      <c r="K263" s="70"/>
      <c r="L263" s="171" t="s">
        <v>286</v>
      </c>
      <c r="M263" s="172"/>
      <c r="N263" s="173"/>
      <c r="O263" t="s">
        <v>590</v>
      </c>
    </row>
    <row r="264" spans="1:16" ht="20.100000000000001" customHeight="1">
      <c r="A264">
        <v>0</v>
      </c>
      <c r="B264" s="72">
        <v>30</v>
      </c>
      <c r="C264" s="102" t="s">
        <v>286</v>
      </c>
      <c r="D264" s="67" t="s">
        <v>286</v>
      </c>
      <c r="E264" s="68" t="s">
        <v>286</v>
      </c>
      <c r="F264" s="105" t="s">
        <v>286</v>
      </c>
      <c r="G264" s="105" t="s">
        <v>286</v>
      </c>
      <c r="H264" s="73"/>
      <c r="I264" s="74"/>
      <c r="J264" s="74"/>
      <c r="K264" s="74"/>
      <c r="L264" s="171" t="s">
        <v>286</v>
      </c>
      <c r="M264" s="172"/>
      <c r="N264" s="173"/>
      <c r="O264" t="s">
        <v>590</v>
      </c>
    </row>
    <row r="265" spans="1:16" ht="23.25" customHeight="1">
      <c r="A265">
        <v>0</v>
      </c>
      <c r="B265" s="75" t="s">
        <v>74</v>
      </c>
      <c r="C265" s="103"/>
      <c r="D265" s="77"/>
      <c r="E265" s="78"/>
      <c r="F265" s="106"/>
      <c r="G265" s="106"/>
      <c r="H265" s="80"/>
      <c r="I265" s="81"/>
      <c r="J265" s="81"/>
      <c r="K265" s="81"/>
      <c r="L265" s="113"/>
      <c r="M265" s="113"/>
      <c r="N265" s="113"/>
    </row>
    <row r="266" spans="1:16" ht="20.100000000000001" customHeight="1">
      <c r="A266">
        <v>0</v>
      </c>
      <c r="B266" s="82" t="s">
        <v>81</v>
      </c>
      <c r="C266" s="104"/>
      <c r="D266" s="84"/>
      <c r="E266" s="85"/>
      <c r="F266" s="107"/>
      <c r="G266" s="107"/>
      <c r="H266" s="87"/>
      <c r="I266" s="88"/>
      <c r="J266" s="88"/>
      <c r="K266" s="88"/>
      <c r="L266" s="89"/>
      <c r="M266" s="89"/>
      <c r="N266" s="89"/>
    </row>
    <row r="267" spans="1:16" ht="18.75" customHeight="1">
      <c r="A267">
        <v>0</v>
      </c>
      <c r="B267" s="90"/>
      <c r="C267" s="104"/>
      <c r="D267" s="84"/>
      <c r="E267" s="85"/>
      <c r="F267" s="107"/>
      <c r="G267" s="107"/>
      <c r="H267" s="87"/>
      <c r="I267" s="88"/>
      <c r="J267" s="88"/>
      <c r="K267" s="88"/>
      <c r="L267" s="89"/>
      <c r="M267" s="89"/>
      <c r="N267" s="89"/>
    </row>
    <row r="268" spans="1:16" ht="18" customHeight="1">
      <c r="A268" s="100">
        <v>0</v>
      </c>
      <c r="B268" s="90"/>
      <c r="C268" s="104"/>
      <c r="D268" s="84"/>
      <c r="E268" s="85"/>
      <c r="F268" s="107"/>
      <c r="G268" s="107"/>
      <c r="H268" s="87"/>
      <c r="I268" s="88"/>
      <c r="J268" s="88"/>
      <c r="K268" s="88"/>
      <c r="L268" s="89"/>
      <c r="M268" s="89"/>
      <c r="N268" s="89"/>
    </row>
    <row r="269" spans="1:16" ht="8.25" customHeight="1">
      <c r="A269" s="100">
        <v>0</v>
      </c>
      <c r="B269" s="90"/>
      <c r="C269" s="104"/>
      <c r="D269" s="84"/>
      <c r="E269" s="85"/>
      <c r="F269" s="107"/>
      <c r="G269" s="107"/>
      <c r="H269" s="87"/>
      <c r="I269" s="88"/>
      <c r="J269" s="88"/>
      <c r="K269" s="88"/>
      <c r="L269" s="89"/>
      <c r="M269" s="89"/>
      <c r="N269" s="89"/>
    </row>
    <row r="270" spans="1:16" ht="20.100000000000001" customHeight="1">
      <c r="A270" s="100">
        <v>0</v>
      </c>
      <c r="C270" s="108" t="s">
        <v>80</v>
      </c>
      <c r="D270" s="84"/>
      <c r="E270" s="85"/>
      <c r="F270" s="107"/>
      <c r="G270" s="107"/>
      <c r="H270" s="87"/>
      <c r="I270" s="88"/>
      <c r="J270" s="88"/>
      <c r="K270" s="88"/>
      <c r="L270" s="89"/>
      <c r="M270" s="89"/>
      <c r="N270" s="89"/>
    </row>
    <row r="271" spans="1:16" ht="13.5" customHeight="1">
      <c r="A271" s="100">
        <v>0</v>
      </c>
      <c r="B271" s="91"/>
      <c r="C271" s="104"/>
      <c r="D271" s="84"/>
      <c r="E271" s="85"/>
      <c r="F271" s="107"/>
      <c r="G271" s="107"/>
      <c r="H271" s="111" t="s">
        <v>614</v>
      </c>
      <c r="I271" s="112">
        <v>17</v>
      </c>
      <c r="J271" s="88"/>
      <c r="K271" s="88"/>
      <c r="L271" s="109" t="s">
        <v>50</v>
      </c>
      <c r="M271" s="110">
        <v>1</v>
      </c>
      <c r="N271" s="110"/>
      <c r="O271" s="101"/>
      <c r="P271" s="101"/>
    </row>
    <row r="273" spans="1:15" s="56" customFormat="1">
      <c r="C273" s="184" t="s">
        <v>60</v>
      </c>
      <c r="D273" s="184"/>
      <c r="E273" s="57"/>
      <c r="F273" s="168" t="s">
        <v>305</v>
      </c>
      <c r="G273" s="168"/>
      <c r="H273" s="168"/>
      <c r="I273" s="168"/>
      <c r="J273" s="168"/>
      <c r="K273" s="168"/>
      <c r="L273" s="58" t="s">
        <v>576</v>
      </c>
    </row>
    <row r="274" spans="1:15" s="56" customFormat="1">
      <c r="C274" s="184" t="s">
        <v>62</v>
      </c>
      <c r="D274" s="184"/>
      <c r="E274" s="59" t="s">
        <v>615</v>
      </c>
      <c r="F274" s="185" t="s">
        <v>586</v>
      </c>
      <c r="G274" s="185"/>
      <c r="H274" s="185"/>
      <c r="I274" s="185"/>
      <c r="J274" s="185"/>
      <c r="K274" s="185"/>
      <c r="L274" s="60" t="s">
        <v>63</v>
      </c>
      <c r="M274" s="61" t="s">
        <v>64</v>
      </c>
      <c r="N274" s="61">
        <v>2</v>
      </c>
    </row>
    <row r="275" spans="1:15" s="62" customFormat="1" ht="18.75" customHeight="1">
      <c r="C275" s="63" t="s">
        <v>616</v>
      </c>
      <c r="D275" s="169" t="s">
        <v>587</v>
      </c>
      <c r="E275" s="169"/>
      <c r="F275" s="169"/>
      <c r="G275" s="169"/>
      <c r="H275" s="169"/>
      <c r="I275" s="169"/>
      <c r="J275" s="169"/>
      <c r="K275" s="169"/>
      <c r="L275" s="60" t="s">
        <v>65</v>
      </c>
      <c r="M275" s="60" t="s">
        <v>64</v>
      </c>
      <c r="N275" s="60">
        <v>1</v>
      </c>
    </row>
    <row r="276" spans="1:15" s="62" customFormat="1" ht="18.75" customHeight="1">
      <c r="B276" s="170" t="s">
        <v>617</v>
      </c>
      <c r="C276" s="170"/>
      <c r="D276" s="170"/>
      <c r="E276" s="170"/>
      <c r="F276" s="170"/>
      <c r="G276" s="170"/>
      <c r="H276" s="170"/>
      <c r="I276" s="170"/>
      <c r="J276" s="170"/>
      <c r="K276" s="170"/>
      <c r="L276" s="60" t="s">
        <v>66</v>
      </c>
      <c r="M276" s="60" t="s">
        <v>64</v>
      </c>
      <c r="N276" s="60">
        <v>1</v>
      </c>
    </row>
    <row r="277" spans="1:15" ht="9" customHeight="1"/>
    <row r="278" spans="1:15" ht="15" customHeight="1">
      <c r="B278" s="164" t="s">
        <v>4</v>
      </c>
      <c r="C278" s="165" t="s">
        <v>67</v>
      </c>
      <c r="D278" s="166" t="s">
        <v>9</v>
      </c>
      <c r="E278" s="167" t="s">
        <v>10</v>
      </c>
      <c r="F278" s="165" t="s">
        <v>78</v>
      </c>
      <c r="G278" s="165" t="s">
        <v>79</v>
      </c>
      <c r="H278" s="165" t="s">
        <v>69</v>
      </c>
      <c r="I278" s="165" t="s">
        <v>70</v>
      </c>
      <c r="J278" s="174" t="s">
        <v>59</v>
      </c>
      <c r="K278" s="174"/>
      <c r="L278" s="175" t="s">
        <v>71</v>
      </c>
      <c r="M278" s="176"/>
      <c r="N278" s="177"/>
    </row>
    <row r="279" spans="1:15" ht="27" customHeight="1">
      <c r="B279" s="164"/>
      <c r="C279" s="164"/>
      <c r="D279" s="166"/>
      <c r="E279" s="167"/>
      <c r="F279" s="164"/>
      <c r="G279" s="164"/>
      <c r="H279" s="164"/>
      <c r="I279" s="164"/>
      <c r="J279" s="64" t="s">
        <v>72</v>
      </c>
      <c r="K279" s="64" t="s">
        <v>73</v>
      </c>
      <c r="L279" s="178"/>
      <c r="M279" s="179"/>
      <c r="N279" s="180"/>
    </row>
    <row r="280" spans="1:15" ht="20.100000000000001" customHeight="1">
      <c r="A280">
        <v>136</v>
      </c>
      <c r="B280" s="65">
        <v>1</v>
      </c>
      <c r="C280" s="102">
        <v>2120355386</v>
      </c>
      <c r="D280" s="67" t="s">
        <v>211</v>
      </c>
      <c r="E280" s="68" t="s">
        <v>122</v>
      </c>
      <c r="F280" s="105" t="s">
        <v>397</v>
      </c>
      <c r="G280" s="105" t="s">
        <v>593</v>
      </c>
      <c r="H280" s="69"/>
      <c r="I280" s="70"/>
      <c r="J280" s="70"/>
      <c r="K280" s="70"/>
      <c r="L280" s="181" t="s">
        <v>286</v>
      </c>
      <c r="M280" s="182"/>
      <c r="N280" s="183"/>
      <c r="O280" t="s">
        <v>590</v>
      </c>
    </row>
    <row r="281" spans="1:15" ht="20.100000000000001" customHeight="1">
      <c r="A281">
        <v>137</v>
      </c>
      <c r="B281" s="65">
        <v>2</v>
      </c>
      <c r="C281" s="102">
        <v>2120353299</v>
      </c>
      <c r="D281" s="67" t="s">
        <v>314</v>
      </c>
      <c r="E281" s="68" t="s">
        <v>180</v>
      </c>
      <c r="F281" s="105" t="s">
        <v>397</v>
      </c>
      <c r="G281" s="105" t="s">
        <v>593</v>
      </c>
      <c r="H281" s="69"/>
      <c r="I281" s="70"/>
      <c r="J281" s="70"/>
      <c r="K281" s="70"/>
      <c r="L281" s="171" t="s">
        <v>286</v>
      </c>
      <c r="M281" s="172"/>
      <c r="N281" s="173"/>
      <c r="O281" t="s">
        <v>590</v>
      </c>
    </row>
    <row r="282" spans="1:15" ht="20.100000000000001" customHeight="1">
      <c r="A282">
        <v>138</v>
      </c>
      <c r="B282" s="65">
        <v>3</v>
      </c>
      <c r="C282" s="102">
        <v>2220326452</v>
      </c>
      <c r="D282" s="67" t="s">
        <v>414</v>
      </c>
      <c r="E282" s="68" t="s">
        <v>180</v>
      </c>
      <c r="F282" s="105" t="s">
        <v>397</v>
      </c>
      <c r="G282" s="105" t="s">
        <v>594</v>
      </c>
      <c r="H282" s="69"/>
      <c r="I282" s="70"/>
      <c r="J282" s="70"/>
      <c r="K282" s="70"/>
      <c r="L282" s="171" t="s">
        <v>286</v>
      </c>
      <c r="M282" s="172"/>
      <c r="N282" s="173"/>
      <c r="O282" t="s">
        <v>590</v>
      </c>
    </row>
    <row r="283" spans="1:15" ht="20.100000000000001" customHeight="1">
      <c r="A283">
        <v>139</v>
      </c>
      <c r="B283" s="65">
        <v>4</v>
      </c>
      <c r="C283" s="102">
        <v>2120325323</v>
      </c>
      <c r="D283" s="67" t="s">
        <v>322</v>
      </c>
      <c r="E283" s="68" t="s">
        <v>161</v>
      </c>
      <c r="F283" s="105" t="s">
        <v>397</v>
      </c>
      <c r="G283" s="105" t="s">
        <v>600</v>
      </c>
      <c r="H283" s="69"/>
      <c r="I283" s="70"/>
      <c r="J283" s="70"/>
      <c r="K283" s="70"/>
      <c r="L283" s="171" t="s">
        <v>286</v>
      </c>
      <c r="M283" s="172"/>
      <c r="N283" s="173"/>
      <c r="O283" t="s">
        <v>590</v>
      </c>
    </row>
    <row r="284" spans="1:15" ht="20.100000000000001" customHeight="1">
      <c r="A284">
        <v>140</v>
      </c>
      <c r="B284" s="65">
        <v>5</v>
      </c>
      <c r="C284" s="102">
        <v>2120713656</v>
      </c>
      <c r="D284" s="67" t="s">
        <v>331</v>
      </c>
      <c r="E284" s="68" t="s">
        <v>161</v>
      </c>
      <c r="F284" s="105" t="s">
        <v>397</v>
      </c>
      <c r="G284" s="105" t="s">
        <v>593</v>
      </c>
      <c r="H284" s="69"/>
      <c r="I284" s="70"/>
      <c r="J284" s="70"/>
      <c r="K284" s="70"/>
      <c r="L284" s="171" t="s">
        <v>304</v>
      </c>
      <c r="M284" s="172"/>
      <c r="N284" s="173"/>
      <c r="O284" t="s">
        <v>590</v>
      </c>
    </row>
    <row r="285" spans="1:15" ht="20.100000000000001" customHeight="1">
      <c r="A285">
        <v>141</v>
      </c>
      <c r="B285" s="65">
        <v>6</v>
      </c>
      <c r="C285" s="102">
        <v>2220727429</v>
      </c>
      <c r="D285" s="67" t="s">
        <v>415</v>
      </c>
      <c r="E285" s="68" t="s">
        <v>149</v>
      </c>
      <c r="F285" s="105" t="s">
        <v>397</v>
      </c>
      <c r="G285" s="105" t="s">
        <v>591</v>
      </c>
      <c r="H285" s="69"/>
      <c r="I285" s="70"/>
      <c r="J285" s="70"/>
      <c r="K285" s="70"/>
      <c r="L285" s="171" t="s">
        <v>286</v>
      </c>
      <c r="M285" s="172"/>
      <c r="N285" s="173"/>
      <c r="O285" t="s">
        <v>590</v>
      </c>
    </row>
    <row r="286" spans="1:15" ht="20.100000000000001" customHeight="1">
      <c r="A286">
        <v>142</v>
      </c>
      <c r="B286" s="65">
        <v>7</v>
      </c>
      <c r="C286" s="102">
        <v>2020355483</v>
      </c>
      <c r="D286" s="67" t="s">
        <v>416</v>
      </c>
      <c r="E286" s="68" t="s">
        <v>118</v>
      </c>
      <c r="F286" s="105" t="s">
        <v>397</v>
      </c>
      <c r="G286" s="105" t="s">
        <v>589</v>
      </c>
      <c r="H286" s="69"/>
      <c r="I286" s="70"/>
      <c r="J286" s="70"/>
      <c r="K286" s="70"/>
      <c r="L286" s="171" t="s">
        <v>304</v>
      </c>
      <c r="M286" s="172"/>
      <c r="N286" s="173"/>
      <c r="O286" t="s">
        <v>590</v>
      </c>
    </row>
    <row r="287" spans="1:15" ht="20.100000000000001" customHeight="1">
      <c r="A287">
        <v>143</v>
      </c>
      <c r="B287" s="65">
        <v>8</v>
      </c>
      <c r="C287" s="102">
        <v>1820336588</v>
      </c>
      <c r="D287" s="67" t="s">
        <v>282</v>
      </c>
      <c r="E287" s="68" t="s">
        <v>119</v>
      </c>
      <c r="F287" s="105" t="s">
        <v>397</v>
      </c>
      <c r="G287" s="105" t="s">
        <v>618</v>
      </c>
      <c r="H287" s="69"/>
      <c r="I287" s="70"/>
      <c r="J287" s="70"/>
      <c r="K287" s="70"/>
      <c r="L287" s="171" t="s">
        <v>304</v>
      </c>
      <c r="M287" s="172"/>
      <c r="N287" s="173"/>
      <c r="O287" t="s">
        <v>590</v>
      </c>
    </row>
    <row r="288" spans="1:15" ht="20.100000000000001" customHeight="1">
      <c r="A288">
        <v>144</v>
      </c>
      <c r="B288" s="65">
        <v>9</v>
      </c>
      <c r="C288" s="102">
        <v>2020355496</v>
      </c>
      <c r="D288" s="67" t="s">
        <v>302</v>
      </c>
      <c r="E288" s="68" t="s">
        <v>129</v>
      </c>
      <c r="F288" s="105" t="s">
        <v>397</v>
      </c>
      <c r="G288" s="105" t="s">
        <v>589</v>
      </c>
      <c r="H288" s="69"/>
      <c r="I288" s="70"/>
      <c r="J288" s="70"/>
      <c r="K288" s="70"/>
      <c r="L288" s="171" t="s">
        <v>286</v>
      </c>
      <c r="M288" s="172"/>
      <c r="N288" s="173"/>
      <c r="O288" t="s">
        <v>590</v>
      </c>
    </row>
    <row r="289" spans="1:15" ht="20.100000000000001" customHeight="1">
      <c r="A289">
        <v>145</v>
      </c>
      <c r="B289" s="65">
        <v>10</v>
      </c>
      <c r="C289" s="102">
        <v>2020357012</v>
      </c>
      <c r="D289" s="67" t="s">
        <v>417</v>
      </c>
      <c r="E289" s="68" t="s">
        <v>129</v>
      </c>
      <c r="F289" s="105" t="s">
        <v>397</v>
      </c>
      <c r="G289" s="105" t="s">
        <v>589</v>
      </c>
      <c r="H289" s="69"/>
      <c r="I289" s="70"/>
      <c r="J289" s="70"/>
      <c r="K289" s="70"/>
      <c r="L289" s="171" t="s">
        <v>286</v>
      </c>
      <c r="M289" s="172"/>
      <c r="N289" s="173"/>
      <c r="O289" t="s">
        <v>590</v>
      </c>
    </row>
    <row r="290" spans="1:15" ht="20.100000000000001" customHeight="1">
      <c r="A290">
        <v>146</v>
      </c>
      <c r="B290" s="65">
        <v>11</v>
      </c>
      <c r="C290" s="102">
        <v>2120357848</v>
      </c>
      <c r="D290" s="67" t="s">
        <v>333</v>
      </c>
      <c r="E290" s="68" t="s">
        <v>173</v>
      </c>
      <c r="F290" s="105" t="s">
        <v>397</v>
      </c>
      <c r="G290" s="105" t="s">
        <v>593</v>
      </c>
      <c r="H290" s="69"/>
      <c r="I290" s="70"/>
      <c r="J290" s="70"/>
      <c r="K290" s="70"/>
      <c r="L290" s="171" t="s">
        <v>304</v>
      </c>
      <c r="M290" s="172"/>
      <c r="N290" s="173"/>
      <c r="O290" t="s">
        <v>590</v>
      </c>
    </row>
    <row r="291" spans="1:15" ht="20.100000000000001" customHeight="1">
      <c r="A291">
        <v>147</v>
      </c>
      <c r="B291" s="65">
        <v>12</v>
      </c>
      <c r="C291" s="102">
        <v>23203210496</v>
      </c>
      <c r="D291" s="67" t="s">
        <v>418</v>
      </c>
      <c r="E291" s="68" t="s">
        <v>126</v>
      </c>
      <c r="F291" s="105" t="s">
        <v>419</v>
      </c>
      <c r="G291" s="105" t="s">
        <v>601</v>
      </c>
      <c r="H291" s="69"/>
      <c r="I291" s="70"/>
      <c r="J291" s="70"/>
      <c r="K291" s="70"/>
      <c r="L291" s="171">
        <v>0</v>
      </c>
      <c r="M291" s="172"/>
      <c r="N291" s="173"/>
      <c r="O291" t="s">
        <v>590</v>
      </c>
    </row>
    <row r="292" spans="1:15" ht="20.100000000000001" customHeight="1">
      <c r="A292">
        <v>148</v>
      </c>
      <c r="B292" s="65">
        <v>13</v>
      </c>
      <c r="C292" s="102">
        <v>2320315699</v>
      </c>
      <c r="D292" s="67" t="s">
        <v>420</v>
      </c>
      <c r="E292" s="68" t="s">
        <v>162</v>
      </c>
      <c r="F292" s="105" t="s">
        <v>419</v>
      </c>
      <c r="G292" s="105" t="s">
        <v>601</v>
      </c>
      <c r="H292" s="69"/>
      <c r="I292" s="70"/>
      <c r="J292" s="70"/>
      <c r="K292" s="70"/>
      <c r="L292" s="171">
        <v>0</v>
      </c>
      <c r="M292" s="172"/>
      <c r="N292" s="173"/>
      <c r="O292" t="s">
        <v>590</v>
      </c>
    </row>
    <row r="293" spans="1:15" ht="20.100000000000001" customHeight="1">
      <c r="A293">
        <v>149</v>
      </c>
      <c r="B293" s="65">
        <v>14</v>
      </c>
      <c r="C293" s="102">
        <v>2321315866</v>
      </c>
      <c r="D293" s="67" t="s">
        <v>421</v>
      </c>
      <c r="E293" s="68" t="s">
        <v>82</v>
      </c>
      <c r="F293" s="105" t="s">
        <v>419</v>
      </c>
      <c r="G293" s="105" t="s">
        <v>601</v>
      </c>
      <c r="H293" s="69"/>
      <c r="I293" s="70"/>
      <c r="J293" s="70"/>
      <c r="K293" s="70"/>
      <c r="L293" s="171">
        <v>0</v>
      </c>
      <c r="M293" s="172"/>
      <c r="N293" s="173"/>
      <c r="O293" t="s">
        <v>590</v>
      </c>
    </row>
    <row r="294" spans="1:15" ht="20.100000000000001" customHeight="1">
      <c r="A294">
        <v>150</v>
      </c>
      <c r="B294" s="65">
        <v>15</v>
      </c>
      <c r="C294" s="102">
        <v>23213212198</v>
      </c>
      <c r="D294" s="67" t="s">
        <v>422</v>
      </c>
      <c r="E294" s="68" t="s">
        <v>82</v>
      </c>
      <c r="F294" s="105" t="s">
        <v>419</v>
      </c>
      <c r="G294" s="105" t="s">
        <v>601</v>
      </c>
      <c r="H294" s="69"/>
      <c r="I294" s="70"/>
      <c r="J294" s="70"/>
      <c r="K294" s="70"/>
      <c r="L294" s="171">
        <v>0</v>
      </c>
      <c r="M294" s="172"/>
      <c r="N294" s="173"/>
      <c r="O294" t="s">
        <v>590</v>
      </c>
    </row>
    <row r="295" spans="1:15" ht="20.100000000000001" customHeight="1">
      <c r="A295">
        <v>151</v>
      </c>
      <c r="B295" s="65">
        <v>16</v>
      </c>
      <c r="C295" s="102">
        <v>2321433812</v>
      </c>
      <c r="D295" s="67" t="s">
        <v>423</v>
      </c>
      <c r="E295" s="68" t="s">
        <v>82</v>
      </c>
      <c r="F295" s="105" t="s">
        <v>419</v>
      </c>
      <c r="G295" s="105" t="s">
        <v>601</v>
      </c>
      <c r="H295" s="69"/>
      <c r="I295" s="70"/>
      <c r="J295" s="70"/>
      <c r="K295" s="70"/>
      <c r="L295" s="171">
        <v>0</v>
      </c>
      <c r="M295" s="172"/>
      <c r="N295" s="173"/>
      <c r="O295" t="s">
        <v>590</v>
      </c>
    </row>
    <row r="296" spans="1:15" ht="20.100000000000001" customHeight="1">
      <c r="A296">
        <v>152</v>
      </c>
      <c r="B296" s="65">
        <v>17</v>
      </c>
      <c r="C296" s="102">
        <v>2321324061</v>
      </c>
      <c r="D296" s="67" t="s">
        <v>229</v>
      </c>
      <c r="E296" s="68" t="s">
        <v>88</v>
      </c>
      <c r="F296" s="105" t="s">
        <v>419</v>
      </c>
      <c r="G296" s="105" t="s">
        <v>601</v>
      </c>
      <c r="H296" s="69"/>
      <c r="I296" s="70"/>
      <c r="J296" s="70"/>
      <c r="K296" s="70"/>
      <c r="L296" s="171">
        <v>0</v>
      </c>
      <c r="M296" s="172"/>
      <c r="N296" s="173"/>
      <c r="O296" t="s">
        <v>590</v>
      </c>
    </row>
    <row r="297" spans="1:15" ht="20.100000000000001" customHeight="1">
      <c r="A297">
        <v>153</v>
      </c>
      <c r="B297" s="65">
        <v>18</v>
      </c>
      <c r="C297" s="102">
        <v>2320210960</v>
      </c>
      <c r="D297" s="67" t="s">
        <v>278</v>
      </c>
      <c r="E297" s="68" t="s">
        <v>163</v>
      </c>
      <c r="F297" s="105" t="s">
        <v>419</v>
      </c>
      <c r="G297" s="105" t="s">
        <v>601</v>
      </c>
      <c r="H297" s="69"/>
      <c r="I297" s="70"/>
      <c r="J297" s="70"/>
      <c r="K297" s="70"/>
      <c r="L297" s="171">
        <v>0</v>
      </c>
      <c r="M297" s="172"/>
      <c r="N297" s="173"/>
      <c r="O297" t="s">
        <v>590</v>
      </c>
    </row>
    <row r="298" spans="1:15" ht="20.100000000000001" customHeight="1">
      <c r="A298">
        <v>154</v>
      </c>
      <c r="B298" s="65">
        <v>19</v>
      </c>
      <c r="C298" s="102">
        <v>2320315552</v>
      </c>
      <c r="D298" s="67" t="s">
        <v>424</v>
      </c>
      <c r="E298" s="68" t="s">
        <v>163</v>
      </c>
      <c r="F298" s="105" t="s">
        <v>419</v>
      </c>
      <c r="G298" s="105" t="s">
        <v>601</v>
      </c>
      <c r="H298" s="69"/>
      <c r="I298" s="70"/>
      <c r="J298" s="70"/>
      <c r="K298" s="70"/>
      <c r="L298" s="171">
        <v>0</v>
      </c>
      <c r="M298" s="172"/>
      <c r="N298" s="173"/>
      <c r="O298" t="s">
        <v>590</v>
      </c>
    </row>
    <row r="299" spans="1:15" ht="20.100000000000001" customHeight="1">
      <c r="A299">
        <v>155</v>
      </c>
      <c r="B299" s="65">
        <v>20</v>
      </c>
      <c r="C299" s="102">
        <v>2320310925</v>
      </c>
      <c r="D299" s="67" t="s">
        <v>425</v>
      </c>
      <c r="E299" s="68" t="s">
        <v>90</v>
      </c>
      <c r="F299" s="105" t="s">
        <v>419</v>
      </c>
      <c r="G299" s="105" t="s">
        <v>601</v>
      </c>
      <c r="H299" s="69"/>
      <c r="I299" s="70"/>
      <c r="J299" s="70"/>
      <c r="K299" s="70"/>
      <c r="L299" s="171">
        <v>0</v>
      </c>
      <c r="M299" s="172"/>
      <c r="N299" s="173"/>
      <c r="O299" t="s">
        <v>590</v>
      </c>
    </row>
    <row r="300" spans="1:15" ht="20.100000000000001" customHeight="1">
      <c r="A300">
        <v>156</v>
      </c>
      <c r="B300" s="65">
        <v>21</v>
      </c>
      <c r="C300" s="102">
        <v>2320315827</v>
      </c>
      <c r="D300" s="67" t="s">
        <v>245</v>
      </c>
      <c r="E300" s="68" t="s">
        <v>92</v>
      </c>
      <c r="F300" s="105" t="s">
        <v>419</v>
      </c>
      <c r="G300" s="105" t="s">
        <v>601</v>
      </c>
      <c r="H300" s="69"/>
      <c r="I300" s="70"/>
      <c r="J300" s="70"/>
      <c r="K300" s="70"/>
      <c r="L300" s="171">
        <v>0</v>
      </c>
      <c r="M300" s="172"/>
      <c r="N300" s="173"/>
      <c r="O300" t="s">
        <v>590</v>
      </c>
    </row>
    <row r="301" spans="1:15" ht="20.100000000000001" customHeight="1">
      <c r="A301">
        <v>157</v>
      </c>
      <c r="B301" s="65">
        <v>22</v>
      </c>
      <c r="C301" s="102">
        <v>2320320487</v>
      </c>
      <c r="D301" s="67" t="s">
        <v>312</v>
      </c>
      <c r="E301" s="68" t="s">
        <v>204</v>
      </c>
      <c r="F301" s="105" t="s">
        <v>419</v>
      </c>
      <c r="G301" s="105" t="s">
        <v>601</v>
      </c>
      <c r="H301" s="69"/>
      <c r="I301" s="70"/>
      <c r="J301" s="70"/>
      <c r="K301" s="70"/>
      <c r="L301" s="171">
        <v>0</v>
      </c>
      <c r="M301" s="172"/>
      <c r="N301" s="173"/>
      <c r="O301" t="s">
        <v>590</v>
      </c>
    </row>
    <row r="302" spans="1:15" ht="20.100000000000001" customHeight="1">
      <c r="A302">
        <v>0</v>
      </c>
      <c r="B302" s="65">
        <v>23</v>
      </c>
      <c r="C302" s="102" t="s">
        <v>286</v>
      </c>
      <c r="D302" s="67" t="s">
        <v>286</v>
      </c>
      <c r="E302" s="68" t="s">
        <v>286</v>
      </c>
      <c r="F302" s="105" t="s">
        <v>286</v>
      </c>
      <c r="G302" s="105" t="s">
        <v>286</v>
      </c>
      <c r="H302" s="69"/>
      <c r="I302" s="70"/>
      <c r="J302" s="70"/>
      <c r="K302" s="70"/>
      <c r="L302" s="171" t="s">
        <v>286</v>
      </c>
      <c r="M302" s="172"/>
      <c r="N302" s="173"/>
      <c r="O302" t="s">
        <v>590</v>
      </c>
    </row>
    <row r="303" spans="1:15" ht="20.100000000000001" customHeight="1">
      <c r="A303">
        <v>0</v>
      </c>
      <c r="B303" s="65">
        <v>24</v>
      </c>
      <c r="C303" s="102" t="s">
        <v>286</v>
      </c>
      <c r="D303" s="67" t="s">
        <v>286</v>
      </c>
      <c r="E303" s="68" t="s">
        <v>286</v>
      </c>
      <c r="F303" s="105" t="s">
        <v>286</v>
      </c>
      <c r="G303" s="105" t="s">
        <v>286</v>
      </c>
      <c r="H303" s="69"/>
      <c r="I303" s="70"/>
      <c r="J303" s="70"/>
      <c r="K303" s="70"/>
      <c r="L303" s="171" t="s">
        <v>286</v>
      </c>
      <c r="M303" s="172"/>
      <c r="N303" s="173"/>
      <c r="O303" t="s">
        <v>590</v>
      </c>
    </row>
    <row r="304" spans="1:15" ht="20.100000000000001" customHeight="1">
      <c r="A304">
        <v>0</v>
      </c>
      <c r="B304" s="65">
        <v>25</v>
      </c>
      <c r="C304" s="102" t="s">
        <v>286</v>
      </c>
      <c r="D304" s="67" t="s">
        <v>286</v>
      </c>
      <c r="E304" s="68" t="s">
        <v>286</v>
      </c>
      <c r="F304" s="105" t="s">
        <v>286</v>
      </c>
      <c r="G304" s="105" t="s">
        <v>286</v>
      </c>
      <c r="H304" s="69"/>
      <c r="I304" s="70"/>
      <c r="J304" s="70"/>
      <c r="K304" s="70"/>
      <c r="L304" s="171" t="s">
        <v>286</v>
      </c>
      <c r="M304" s="172"/>
      <c r="N304" s="173"/>
      <c r="O304" t="s">
        <v>590</v>
      </c>
    </row>
    <row r="305" spans="1:16" ht="20.100000000000001" customHeight="1">
      <c r="A305">
        <v>0</v>
      </c>
      <c r="B305" s="65">
        <v>26</v>
      </c>
      <c r="C305" s="102" t="s">
        <v>286</v>
      </c>
      <c r="D305" s="67" t="s">
        <v>286</v>
      </c>
      <c r="E305" s="68" t="s">
        <v>286</v>
      </c>
      <c r="F305" s="105" t="s">
        <v>286</v>
      </c>
      <c r="G305" s="105" t="s">
        <v>286</v>
      </c>
      <c r="H305" s="69"/>
      <c r="I305" s="70"/>
      <c r="J305" s="70"/>
      <c r="K305" s="70"/>
      <c r="L305" s="171" t="s">
        <v>286</v>
      </c>
      <c r="M305" s="172"/>
      <c r="N305" s="173"/>
      <c r="O305" t="s">
        <v>590</v>
      </c>
    </row>
    <row r="306" spans="1:16" ht="20.100000000000001" customHeight="1">
      <c r="A306">
        <v>0</v>
      </c>
      <c r="B306" s="65">
        <v>27</v>
      </c>
      <c r="C306" s="102" t="s">
        <v>286</v>
      </c>
      <c r="D306" s="67" t="s">
        <v>286</v>
      </c>
      <c r="E306" s="68" t="s">
        <v>286</v>
      </c>
      <c r="F306" s="105" t="s">
        <v>286</v>
      </c>
      <c r="G306" s="105" t="s">
        <v>286</v>
      </c>
      <c r="H306" s="69"/>
      <c r="I306" s="70"/>
      <c r="J306" s="70"/>
      <c r="K306" s="70"/>
      <c r="L306" s="171" t="s">
        <v>286</v>
      </c>
      <c r="M306" s="172"/>
      <c r="N306" s="173"/>
      <c r="O306" t="s">
        <v>590</v>
      </c>
    </row>
    <row r="307" spans="1:16" ht="20.100000000000001" customHeight="1">
      <c r="A307">
        <v>0</v>
      </c>
      <c r="B307" s="65">
        <v>28</v>
      </c>
      <c r="C307" s="102" t="s">
        <v>286</v>
      </c>
      <c r="D307" s="67" t="s">
        <v>286</v>
      </c>
      <c r="E307" s="68" t="s">
        <v>286</v>
      </c>
      <c r="F307" s="105" t="s">
        <v>286</v>
      </c>
      <c r="G307" s="105" t="s">
        <v>286</v>
      </c>
      <c r="H307" s="69"/>
      <c r="I307" s="70"/>
      <c r="J307" s="70"/>
      <c r="K307" s="70"/>
      <c r="L307" s="171" t="s">
        <v>286</v>
      </c>
      <c r="M307" s="172"/>
      <c r="N307" s="173"/>
      <c r="O307" t="s">
        <v>590</v>
      </c>
    </row>
    <row r="308" spans="1:16" ht="20.100000000000001" customHeight="1">
      <c r="A308">
        <v>0</v>
      </c>
      <c r="B308" s="65">
        <v>29</v>
      </c>
      <c r="C308" s="102" t="s">
        <v>286</v>
      </c>
      <c r="D308" s="67" t="s">
        <v>286</v>
      </c>
      <c r="E308" s="68" t="s">
        <v>286</v>
      </c>
      <c r="F308" s="105" t="s">
        <v>286</v>
      </c>
      <c r="G308" s="105" t="s">
        <v>286</v>
      </c>
      <c r="H308" s="69"/>
      <c r="I308" s="70"/>
      <c r="J308" s="70"/>
      <c r="K308" s="70"/>
      <c r="L308" s="171" t="s">
        <v>286</v>
      </c>
      <c r="M308" s="172"/>
      <c r="N308" s="173"/>
      <c r="O308" t="s">
        <v>590</v>
      </c>
    </row>
    <row r="309" spans="1:16" ht="20.100000000000001" customHeight="1">
      <c r="A309">
        <v>0</v>
      </c>
      <c r="B309" s="72">
        <v>30</v>
      </c>
      <c r="C309" s="102" t="s">
        <v>286</v>
      </c>
      <c r="D309" s="67" t="s">
        <v>286</v>
      </c>
      <c r="E309" s="68" t="s">
        <v>286</v>
      </c>
      <c r="F309" s="105" t="s">
        <v>286</v>
      </c>
      <c r="G309" s="105" t="s">
        <v>286</v>
      </c>
      <c r="H309" s="73"/>
      <c r="I309" s="74"/>
      <c r="J309" s="74"/>
      <c r="K309" s="74"/>
      <c r="L309" s="171" t="s">
        <v>286</v>
      </c>
      <c r="M309" s="172"/>
      <c r="N309" s="173"/>
      <c r="O309" t="s">
        <v>590</v>
      </c>
    </row>
    <row r="310" spans="1:16" ht="23.25" customHeight="1">
      <c r="A310">
        <v>0</v>
      </c>
      <c r="B310" s="75" t="s">
        <v>74</v>
      </c>
      <c r="C310" s="103"/>
      <c r="D310" s="77"/>
      <c r="E310" s="78"/>
      <c r="F310" s="106"/>
      <c r="G310" s="106"/>
      <c r="H310" s="80"/>
      <c r="I310" s="81"/>
      <c r="J310" s="81"/>
      <c r="K310" s="81"/>
      <c r="L310" s="113"/>
      <c r="M310" s="113"/>
      <c r="N310" s="113"/>
    </row>
    <row r="311" spans="1:16" ht="20.100000000000001" customHeight="1">
      <c r="A311">
        <v>0</v>
      </c>
      <c r="B311" s="82" t="s">
        <v>81</v>
      </c>
      <c r="C311" s="104"/>
      <c r="D311" s="84"/>
      <c r="E311" s="85"/>
      <c r="F311" s="107"/>
      <c r="G311" s="107"/>
      <c r="H311" s="87"/>
      <c r="I311" s="88"/>
      <c r="J311" s="88"/>
      <c r="K311" s="88"/>
      <c r="L311" s="89"/>
      <c r="M311" s="89"/>
      <c r="N311" s="89"/>
    </row>
    <row r="312" spans="1:16" ht="18.75" customHeight="1">
      <c r="A312">
        <v>0</v>
      </c>
      <c r="B312" s="90"/>
      <c r="C312" s="104"/>
      <c r="D312" s="84"/>
      <c r="E312" s="85"/>
      <c r="F312" s="107"/>
      <c r="G312" s="107"/>
      <c r="H312" s="87"/>
      <c r="I312" s="88"/>
      <c r="J312" s="88"/>
      <c r="K312" s="88"/>
      <c r="L312" s="89"/>
      <c r="M312" s="89"/>
      <c r="N312" s="89"/>
    </row>
    <row r="313" spans="1:16" ht="18" customHeight="1">
      <c r="A313" s="100">
        <v>0</v>
      </c>
      <c r="B313" s="90"/>
      <c r="C313" s="104"/>
      <c r="D313" s="84"/>
      <c r="E313" s="85"/>
      <c r="F313" s="107"/>
      <c r="G313" s="107"/>
      <c r="H313" s="87"/>
      <c r="I313" s="88"/>
      <c r="J313" s="88"/>
      <c r="K313" s="88"/>
      <c r="L313" s="89"/>
      <c r="M313" s="89"/>
      <c r="N313" s="89"/>
    </row>
    <row r="314" spans="1:16" ht="8.25" customHeight="1">
      <c r="A314" s="100">
        <v>0</v>
      </c>
      <c r="B314" s="90"/>
      <c r="C314" s="104"/>
      <c r="D314" s="84"/>
      <c r="E314" s="85"/>
      <c r="F314" s="107"/>
      <c r="G314" s="107"/>
      <c r="H314" s="87"/>
      <c r="I314" s="88"/>
      <c r="J314" s="88"/>
      <c r="K314" s="88"/>
      <c r="L314" s="89"/>
      <c r="M314" s="89"/>
      <c r="N314" s="89"/>
    </row>
    <row r="315" spans="1:16" ht="20.100000000000001" customHeight="1">
      <c r="A315" s="100">
        <v>0</v>
      </c>
      <c r="C315" s="108" t="s">
        <v>80</v>
      </c>
      <c r="D315" s="84"/>
      <c r="E315" s="85"/>
      <c r="F315" s="107"/>
      <c r="G315" s="107"/>
      <c r="H315" s="87"/>
      <c r="I315" s="88"/>
      <c r="J315" s="88"/>
      <c r="K315" s="88"/>
      <c r="L315" s="89"/>
      <c r="M315" s="89"/>
      <c r="N315" s="89"/>
    </row>
    <row r="316" spans="1:16" ht="13.5" customHeight="1">
      <c r="A316" s="100">
        <v>0</v>
      </c>
      <c r="B316" s="91"/>
      <c r="C316" s="104"/>
      <c r="D316" s="84"/>
      <c r="E316" s="85"/>
      <c r="F316" s="107"/>
      <c r="G316" s="107"/>
      <c r="H316" s="111" t="s">
        <v>619</v>
      </c>
      <c r="I316" s="112">
        <v>17</v>
      </c>
      <c r="J316" s="88"/>
      <c r="K316" s="88"/>
      <c r="L316" s="109" t="s">
        <v>50</v>
      </c>
      <c r="M316" s="110">
        <v>1</v>
      </c>
      <c r="N316" s="110"/>
      <c r="O316" s="101"/>
      <c r="P316" s="101"/>
    </row>
    <row r="318" spans="1:16" s="56" customFormat="1">
      <c r="C318" s="184" t="s">
        <v>60</v>
      </c>
      <c r="D318" s="184"/>
      <c r="E318" s="57"/>
      <c r="F318" s="168" t="s">
        <v>305</v>
      </c>
      <c r="G318" s="168"/>
      <c r="H318" s="168"/>
      <c r="I318" s="168"/>
      <c r="J318" s="168"/>
      <c r="K318" s="168"/>
      <c r="L318" s="58" t="s">
        <v>577</v>
      </c>
    </row>
    <row r="319" spans="1:16" s="56" customFormat="1">
      <c r="C319" s="184" t="s">
        <v>62</v>
      </c>
      <c r="D319" s="184"/>
      <c r="E319" s="59" t="s">
        <v>620</v>
      </c>
      <c r="F319" s="185" t="s">
        <v>586</v>
      </c>
      <c r="G319" s="185"/>
      <c r="H319" s="185"/>
      <c r="I319" s="185"/>
      <c r="J319" s="185"/>
      <c r="K319" s="185"/>
      <c r="L319" s="60" t="s">
        <v>63</v>
      </c>
      <c r="M319" s="61" t="s">
        <v>64</v>
      </c>
      <c r="N319" s="61">
        <v>2</v>
      </c>
    </row>
    <row r="320" spans="1:16" s="62" customFormat="1" ht="18.75" customHeight="1">
      <c r="C320" s="63" t="s">
        <v>621</v>
      </c>
      <c r="D320" s="169" t="s">
        <v>587</v>
      </c>
      <c r="E320" s="169"/>
      <c r="F320" s="169"/>
      <c r="G320" s="169"/>
      <c r="H320" s="169"/>
      <c r="I320" s="169"/>
      <c r="J320" s="169"/>
      <c r="K320" s="169"/>
      <c r="L320" s="60" t="s">
        <v>65</v>
      </c>
      <c r="M320" s="60" t="s">
        <v>64</v>
      </c>
      <c r="N320" s="60">
        <v>1</v>
      </c>
    </row>
    <row r="321" spans="1:15" s="62" customFormat="1" ht="18.75" customHeight="1">
      <c r="B321" s="170" t="s">
        <v>622</v>
      </c>
      <c r="C321" s="170"/>
      <c r="D321" s="170"/>
      <c r="E321" s="170"/>
      <c r="F321" s="170"/>
      <c r="G321" s="170"/>
      <c r="H321" s="170"/>
      <c r="I321" s="170"/>
      <c r="J321" s="170"/>
      <c r="K321" s="170"/>
      <c r="L321" s="60" t="s">
        <v>66</v>
      </c>
      <c r="M321" s="60" t="s">
        <v>64</v>
      </c>
      <c r="N321" s="60">
        <v>1</v>
      </c>
    </row>
    <row r="322" spans="1:15" ht="9" customHeight="1"/>
    <row r="323" spans="1:15" ht="15" customHeight="1">
      <c r="B323" s="164" t="s">
        <v>4</v>
      </c>
      <c r="C323" s="165" t="s">
        <v>67</v>
      </c>
      <c r="D323" s="166" t="s">
        <v>9</v>
      </c>
      <c r="E323" s="167" t="s">
        <v>10</v>
      </c>
      <c r="F323" s="165" t="s">
        <v>78</v>
      </c>
      <c r="G323" s="165" t="s">
        <v>79</v>
      </c>
      <c r="H323" s="165" t="s">
        <v>69</v>
      </c>
      <c r="I323" s="165" t="s">
        <v>70</v>
      </c>
      <c r="J323" s="174" t="s">
        <v>59</v>
      </c>
      <c r="K323" s="174"/>
      <c r="L323" s="175" t="s">
        <v>71</v>
      </c>
      <c r="M323" s="176"/>
      <c r="N323" s="177"/>
    </row>
    <row r="324" spans="1:15" ht="27" customHeight="1">
      <c r="B324" s="164"/>
      <c r="C324" s="164"/>
      <c r="D324" s="166"/>
      <c r="E324" s="167"/>
      <c r="F324" s="164"/>
      <c r="G324" s="164"/>
      <c r="H324" s="164"/>
      <c r="I324" s="164"/>
      <c r="J324" s="64" t="s">
        <v>72</v>
      </c>
      <c r="K324" s="64" t="s">
        <v>73</v>
      </c>
      <c r="L324" s="178"/>
      <c r="M324" s="179"/>
      <c r="N324" s="180"/>
    </row>
    <row r="325" spans="1:15" ht="20.100000000000001" customHeight="1">
      <c r="A325">
        <v>158</v>
      </c>
      <c r="B325" s="65">
        <v>1</v>
      </c>
      <c r="C325" s="102">
        <v>23213210613</v>
      </c>
      <c r="D325" s="67" t="s">
        <v>426</v>
      </c>
      <c r="E325" s="68" t="s">
        <v>200</v>
      </c>
      <c r="F325" s="105" t="s">
        <v>419</v>
      </c>
      <c r="G325" s="105" t="s">
        <v>601</v>
      </c>
      <c r="H325" s="69"/>
      <c r="I325" s="70"/>
      <c r="J325" s="70"/>
      <c r="K325" s="70"/>
      <c r="L325" s="181">
        <v>0</v>
      </c>
      <c r="M325" s="182"/>
      <c r="N325" s="183"/>
      <c r="O325" t="s">
        <v>590</v>
      </c>
    </row>
    <row r="326" spans="1:15" ht="20.100000000000001" customHeight="1">
      <c r="A326">
        <v>159</v>
      </c>
      <c r="B326" s="65">
        <v>2</v>
      </c>
      <c r="C326" s="102">
        <v>2320315688</v>
      </c>
      <c r="D326" s="67" t="s">
        <v>278</v>
      </c>
      <c r="E326" s="68" t="s">
        <v>166</v>
      </c>
      <c r="F326" s="105" t="s">
        <v>419</v>
      </c>
      <c r="G326" s="105" t="s">
        <v>601</v>
      </c>
      <c r="H326" s="69"/>
      <c r="I326" s="70"/>
      <c r="J326" s="70"/>
      <c r="K326" s="70"/>
      <c r="L326" s="171">
        <v>0</v>
      </c>
      <c r="M326" s="172"/>
      <c r="N326" s="173"/>
      <c r="O326" t="s">
        <v>590</v>
      </c>
    </row>
    <row r="327" spans="1:15" ht="20.100000000000001" customHeight="1">
      <c r="A327">
        <v>160</v>
      </c>
      <c r="B327" s="65">
        <v>3</v>
      </c>
      <c r="C327" s="102">
        <v>23203210039</v>
      </c>
      <c r="D327" s="67" t="s">
        <v>242</v>
      </c>
      <c r="E327" s="68" t="s">
        <v>166</v>
      </c>
      <c r="F327" s="105" t="s">
        <v>419</v>
      </c>
      <c r="G327" s="105" t="s">
        <v>601</v>
      </c>
      <c r="H327" s="69"/>
      <c r="I327" s="70"/>
      <c r="J327" s="70"/>
      <c r="K327" s="70"/>
      <c r="L327" s="171">
        <v>0</v>
      </c>
      <c r="M327" s="172"/>
      <c r="N327" s="173"/>
      <c r="O327" t="s">
        <v>590</v>
      </c>
    </row>
    <row r="328" spans="1:15" ht="20.100000000000001" customHeight="1">
      <c r="A328">
        <v>161</v>
      </c>
      <c r="B328" s="65">
        <v>4</v>
      </c>
      <c r="C328" s="102">
        <v>2321315808</v>
      </c>
      <c r="D328" s="67" t="s">
        <v>427</v>
      </c>
      <c r="E328" s="68" t="s">
        <v>96</v>
      </c>
      <c r="F328" s="105" t="s">
        <v>419</v>
      </c>
      <c r="G328" s="105" t="s">
        <v>601</v>
      </c>
      <c r="H328" s="69"/>
      <c r="I328" s="70"/>
      <c r="J328" s="70"/>
      <c r="K328" s="70"/>
      <c r="L328" s="171">
        <v>0</v>
      </c>
      <c r="M328" s="172"/>
      <c r="N328" s="173"/>
      <c r="O328" t="s">
        <v>590</v>
      </c>
    </row>
    <row r="329" spans="1:15" ht="20.100000000000001" customHeight="1">
      <c r="A329">
        <v>162</v>
      </c>
      <c r="B329" s="65">
        <v>5</v>
      </c>
      <c r="C329" s="102">
        <v>2321315672</v>
      </c>
      <c r="D329" s="67" t="s">
        <v>428</v>
      </c>
      <c r="E329" s="68" t="s">
        <v>99</v>
      </c>
      <c r="F329" s="105" t="s">
        <v>419</v>
      </c>
      <c r="G329" s="105" t="s">
        <v>601</v>
      </c>
      <c r="H329" s="69"/>
      <c r="I329" s="70"/>
      <c r="J329" s="70"/>
      <c r="K329" s="70"/>
      <c r="L329" s="171">
        <v>0</v>
      </c>
      <c r="M329" s="172"/>
      <c r="N329" s="173"/>
      <c r="O329" t="s">
        <v>590</v>
      </c>
    </row>
    <row r="330" spans="1:15" ht="20.100000000000001" customHeight="1">
      <c r="A330">
        <v>163</v>
      </c>
      <c r="B330" s="65">
        <v>6</v>
      </c>
      <c r="C330" s="102">
        <v>2321323183</v>
      </c>
      <c r="D330" s="67" t="s">
        <v>429</v>
      </c>
      <c r="E330" s="68" t="s">
        <v>99</v>
      </c>
      <c r="F330" s="105" t="s">
        <v>419</v>
      </c>
      <c r="G330" s="105" t="s">
        <v>601</v>
      </c>
      <c r="H330" s="69"/>
      <c r="I330" s="70"/>
      <c r="J330" s="70"/>
      <c r="K330" s="70"/>
      <c r="L330" s="171">
        <v>0</v>
      </c>
      <c r="M330" s="172"/>
      <c r="N330" s="173"/>
      <c r="O330" t="s">
        <v>590</v>
      </c>
    </row>
    <row r="331" spans="1:15" ht="20.100000000000001" customHeight="1">
      <c r="A331">
        <v>164</v>
      </c>
      <c r="B331" s="65">
        <v>7</v>
      </c>
      <c r="C331" s="102">
        <v>2321315609</v>
      </c>
      <c r="D331" s="67" t="s">
        <v>430</v>
      </c>
      <c r="E331" s="68" t="s">
        <v>98</v>
      </c>
      <c r="F331" s="105" t="s">
        <v>419</v>
      </c>
      <c r="G331" s="105" t="s">
        <v>601</v>
      </c>
      <c r="H331" s="69"/>
      <c r="I331" s="70"/>
      <c r="J331" s="70"/>
      <c r="K331" s="70"/>
      <c r="L331" s="171">
        <v>0</v>
      </c>
      <c r="M331" s="172"/>
      <c r="N331" s="173"/>
      <c r="O331" t="s">
        <v>590</v>
      </c>
    </row>
    <row r="332" spans="1:15" ht="20.100000000000001" customHeight="1">
      <c r="A332">
        <v>165</v>
      </c>
      <c r="B332" s="65">
        <v>8</v>
      </c>
      <c r="C332" s="102">
        <v>2321716490</v>
      </c>
      <c r="D332" s="67" t="s">
        <v>431</v>
      </c>
      <c r="E332" s="68" t="s">
        <v>220</v>
      </c>
      <c r="F332" s="105" t="s">
        <v>419</v>
      </c>
      <c r="G332" s="105" t="s">
        <v>601</v>
      </c>
      <c r="H332" s="69"/>
      <c r="I332" s="70"/>
      <c r="J332" s="70"/>
      <c r="K332" s="70"/>
      <c r="L332" s="171">
        <v>0</v>
      </c>
      <c r="M332" s="172"/>
      <c r="N332" s="173"/>
      <c r="O332" t="s">
        <v>590</v>
      </c>
    </row>
    <row r="333" spans="1:15" ht="20.100000000000001" customHeight="1">
      <c r="A333">
        <v>166</v>
      </c>
      <c r="B333" s="65">
        <v>9</v>
      </c>
      <c r="C333" s="102">
        <v>2321315765</v>
      </c>
      <c r="D333" s="67" t="s">
        <v>432</v>
      </c>
      <c r="E333" s="68" t="s">
        <v>105</v>
      </c>
      <c r="F333" s="105" t="s">
        <v>419</v>
      </c>
      <c r="G333" s="105" t="s">
        <v>601</v>
      </c>
      <c r="H333" s="69"/>
      <c r="I333" s="70"/>
      <c r="J333" s="70"/>
      <c r="K333" s="70"/>
      <c r="L333" s="171">
        <v>0</v>
      </c>
      <c r="M333" s="172"/>
      <c r="N333" s="173"/>
      <c r="O333" t="s">
        <v>590</v>
      </c>
    </row>
    <row r="334" spans="1:15" ht="20.100000000000001" customHeight="1">
      <c r="A334">
        <v>167</v>
      </c>
      <c r="B334" s="65">
        <v>10</v>
      </c>
      <c r="C334" s="102">
        <v>2320315712</v>
      </c>
      <c r="D334" s="67" t="s">
        <v>250</v>
      </c>
      <c r="E334" s="68" t="s">
        <v>184</v>
      </c>
      <c r="F334" s="105" t="s">
        <v>419</v>
      </c>
      <c r="G334" s="105" t="s">
        <v>601</v>
      </c>
      <c r="H334" s="69"/>
      <c r="I334" s="70"/>
      <c r="J334" s="70"/>
      <c r="K334" s="70"/>
      <c r="L334" s="171">
        <v>0</v>
      </c>
      <c r="M334" s="172"/>
      <c r="N334" s="173"/>
      <c r="O334" t="s">
        <v>590</v>
      </c>
    </row>
    <row r="335" spans="1:15" ht="20.100000000000001" customHeight="1">
      <c r="A335">
        <v>168</v>
      </c>
      <c r="B335" s="65">
        <v>11</v>
      </c>
      <c r="C335" s="102">
        <v>2320315761</v>
      </c>
      <c r="D335" s="67" t="s">
        <v>210</v>
      </c>
      <c r="E335" s="68" t="s">
        <v>144</v>
      </c>
      <c r="F335" s="105" t="s">
        <v>419</v>
      </c>
      <c r="G335" s="105" t="s">
        <v>601</v>
      </c>
      <c r="H335" s="69"/>
      <c r="I335" s="70"/>
      <c r="J335" s="70"/>
      <c r="K335" s="70"/>
      <c r="L335" s="171">
        <v>0</v>
      </c>
      <c r="M335" s="172"/>
      <c r="N335" s="173"/>
      <c r="O335" t="s">
        <v>590</v>
      </c>
    </row>
    <row r="336" spans="1:15" ht="20.100000000000001" customHeight="1">
      <c r="A336">
        <v>169</v>
      </c>
      <c r="B336" s="65">
        <v>12</v>
      </c>
      <c r="C336" s="102">
        <v>2321315778</v>
      </c>
      <c r="D336" s="67" t="s">
        <v>223</v>
      </c>
      <c r="E336" s="68" t="s">
        <v>145</v>
      </c>
      <c r="F336" s="105" t="s">
        <v>419</v>
      </c>
      <c r="G336" s="105" t="s">
        <v>601</v>
      </c>
      <c r="H336" s="69"/>
      <c r="I336" s="70"/>
      <c r="J336" s="70"/>
      <c r="K336" s="70"/>
      <c r="L336" s="171">
        <v>0</v>
      </c>
      <c r="M336" s="172"/>
      <c r="N336" s="173"/>
      <c r="O336" t="s">
        <v>590</v>
      </c>
    </row>
    <row r="337" spans="1:15" ht="20.100000000000001" customHeight="1">
      <c r="A337">
        <v>170</v>
      </c>
      <c r="B337" s="65">
        <v>13</v>
      </c>
      <c r="C337" s="102">
        <v>23105112202</v>
      </c>
      <c r="D337" s="67" t="s">
        <v>433</v>
      </c>
      <c r="E337" s="68" t="s">
        <v>108</v>
      </c>
      <c r="F337" s="105" t="s">
        <v>419</v>
      </c>
      <c r="G337" s="105" t="s">
        <v>601</v>
      </c>
      <c r="H337" s="69"/>
      <c r="I337" s="70"/>
      <c r="J337" s="70"/>
      <c r="K337" s="70"/>
      <c r="L337" s="171">
        <v>0</v>
      </c>
      <c r="M337" s="172"/>
      <c r="N337" s="173"/>
      <c r="O337" t="s">
        <v>590</v>
      </c>
    </row>
    <row r="338" spans="1:15" ht="20.100000000000001" customHeight="1">
      <c r="A338">
        <v>171</v>
      </c>
      <c r="B338" s="65">
        <v>14</v>
      </c>
      <c r="C338" s="102">
        <v>2321315614</v>
      </c>
      <c r="D338" s="67" t="s">
        <v>434</v>
      </c>
      <c r="E338" s="68" t="s">
        <v>190</v>
      </c>
      <c r="F338" s="105" t="s">
        <v>419</v>
      </c>
      <c r="G338" s="105" t="s">
        <v>601</v>
      </c>
      <c r="H338" s="69"/>
      <c r="I338" s="70"/>
      <c r="J338" s="70"/>
      <c r="K338" s="70"/>
      <c r="L338" s="171">
        <v>0</v>
      </c>
      <c r="M338" s="172"/>
      <c r="N338" s="173"/>
      <c r="O338" t="s">
        <v>590</v>
      </c>
    </row>
    <row r="339" spans="1:15" ht="20.100000000000001" customHeight="1">
      <c r="A339">
        <v>172</v>
      </c>
      <c r="B339" s="65">
        <v>15</v>
      </c>
      <c r="C339" s="102">
        <v>2320315756</v>
      </c>
      <c r="D339" s="67" t="s">
        <v>435</v>
      </c>
      <c r="E339" s="68" t="s">
        <v>168</v>
      </c>
      <c r="F339" s="105" t="s">
        <v>419</v>
      </c>
      <c r="G339" s="105" t="s">
        <v>601</v>
      </c>
      <c r="H339" s="69"/>
      <c r="I339" s="70"/>
      <c r="J339" s="70"/>
      <c r="K339" s="70"/>
      <c r="L339" s="171">
        <v>0</v>
      </c>
      <c r="M339" s="172"/>
      <c r="N339" s="173"/>
      <c r="O339" t="s">
        <v>590</v>
      </c>
    </row>
    <row r="340" spans="1:15" ht="20.100000000000001" customHeight="1">
      <c r="A340">
        <v>173</v>
      </c>
      <c r="B340" s="65">
        <v>16</v>
      </c>
      <c r="C340" s="102">
        <v>2321315582</v>
      </c>
      <c r="D340" s="67" t="s">
        <v>436</v>
      </c>
      <c r="E340" s="68" t="s">
        <v>110</v>
      </c>
      <c r="F340" s="105" t="s">
        <v>419</v>
      </c>
      <c r="G340" s="105" t="s">
        <v>601</v>
      </c>
      <c r="H340" s="69"/>
      <c r="I340" s="70"/>
      <c r="J340" s="70"/>
      <c r="K340" s="70"/>
      <c r="L340" s="171">
        <v>0</v>
      </c>
      <c r="M340" s="172"/>
      <c r="N340" s="173"/>
      <c r="O340" t="s">
        <v>590</v>
      </c>
    </row>
    <row r="341" spans="1:15" ht="20.100000000000001" customHeight="1">
      <c r="A341">
        <v>174</v>
      </c>
      <c r="B341" s="65">
        <v>17</v>
      </c>
      <c r="C341" s="102">
        <v>2320315681</v>
      </c>
      <c r="D341" s="67" t="s">
        <v>437</v>
      </c>
      <c r="E341" s="68" t="s">
        <v>196</v>
      </c>
      <c r="F341" s="105" t="s">
        <v>419</v>
      </c>
      <c r="G341" s="105" t="s">
        <v>601</v>
      </c>
      <c r="H341" s="69"/>
      <c r="I341" s="70"/>
      <c r="J341" s="70"/>
      <c r="K341" s="70"/>
      <c r="L341" s="171">
        <v>0</v>
      </c>
      <c r="M341" s="172"/>
      <c r="N341" s="173"/>
      <c r="O341" t="s">
        <v>590</v>
      </c>
    </row>
    <row r="342" spans="1:15" ht="20.100000000000001" customHeight="1">
      <c r="A342">
        <v>175</v>
      </c>
      <c r="B342" s="65">
        <v>18</v>
      </c>
      <c r="C342" s="102">
        <v>2320315702</v>
      </c>
      <c r="D342" s="67" t="s">
        <v>308</v>
      </c>
      <c r="E342" s="68" t="s">
        <v>196</v>
      </c>
      <c r="F342" s="105" t="s">
        <v>419</v>
      </c>
      <c r="G342" s="105" t="s">
        <v>601</v>
      </c>
      <c r="H342" s="69"/>
      <c r="I342" s="70"/>
      <c r="J342" s="70"/>
      <c r="K342" s="70"/>
      <c r="L342" s="171">
        <v>0</v>
      </c>
      <c r="M342" s="172"/>
      <c r="N342" s="173"/>
      <c r="O342" t="s">
        <v>590</v>
      </c>
    </row>
    <row r="343" spans="1:15" ht="20.100000000000001" customHeight="1">
      <c r="A343">
        <v>176</v>
      </c>
      <c r="B343" s="65">
        <v>19</v>
      </c>
      <c r="C343" s="102">
        <v>2321716935</v>
      </c>
      <c r="D343" s="67" t="s">
        <v>438</v>
      </c>
      <c r="E343" s="68" t="s">
        <v>171</v>
      </c>
      <c r="F343" s="105" t="s">
        <v>419</v>
      </c>
      <c r="G343" s="105" t="s">
        <v>601</v>
      </c>
      <c r="H343" s="69"/>
      <c r="I343" s="70"/>
      <c r="J343" s="70"/>
      <c r="K343" s="70"/>
      <c r="L343" s="171">
        <v>0</v>
      </c>
      <c r="M343" s="172"/>
      <c r="N343" s="173"/>
      <c r="O343" t="s">
        <v>590</v>
      </c>
    </row>
    <row r="344" spans="1:15" ht="20.100000000000001" customHeight="1">
      <c r="A344">
        <v>177</v>
      </c>
      <c r="B344" s="65">
        <v>20</v>
      </c>
      <c r="C344" s="102">
        <v>2320315703</v>
      </c>
      <c r="D344" s="67" t="s">
        <v>275</v>
      </c>
      <c r="E344" s="68" t="s">
        <v>141</v>
      </c>
      <c r="F344" s="105" t="s">
        <v>419</v>
      </c>
      <c r="G344" s="105" t="s">
        <v>601</v>
      </c>
      <c r="H344" s="69"/>
      <c r="I344" s="70"/>
      <c r="J344" s="70"/>
      <c r="K344" s="70"/>
      <c r="L344" s="171">
        <v>0</v>
      </c>
      <c r="M344" s="172"/>
      <c r="N344" s="173"/>
      <c r="O344" t="s">
        <v>590</v>
      </c>
    </row>
    <row r="345" spans="1:15" ht="20.100000000000001" customHeight="1">
      <c r="A345">
        <v>178</v>
      </c>
      <c r="B345" s="65">
        <v>21</v>
      </c>
      <c r="C345" s="102">
        <v>2320310939</v>
      </c>
      <c r="D345" s="67" t="s">
        <v>439</v>
      </c>
      <c r="E345" s="68" t="s">
        <v>178</v>
      </c>
      <c r="F345" s="105" t="s">
        <v>419</v>
      </c>
      <c r="G345" s="105" t="s">
        <v>601</v>
      </c>
      <c r="H345" s="69"/>
      <c r="I345" s="70"/>
      <c r="J345" s="70"/>
      <c r="K345" s="70"/>
      <c r="L345" s="171">
        <v>0</v>
      </c>
      <c r="M345" s="172"/>
      <c r="N345" s="173"/>
      <c r="O345" t="s">
        <v>590</v>
      </c>
    </row>
    <row r="346" spans="1:15" ht="20.100000000000001" customHeight="1">
      <c r="A346">
        <v>179</v>
      </c>
      <c r="B346" s="65">
        <v>22</v>
      </c>
      <c r="C346" s="102">
        <v>2320315724</v>
      </c>
      <c r="D346" s="67" t="s">
        <v>440</v>
      </c>
      <c r="E346" s="68" t="s">
        <v>178</v>
      </c>
      <c r="F346" s="105" t="s">
        <v>419</v>
      </c>
      <c r="G346" s="105" t="s">
        <v>601</v>
      </c>
      <c r="H346" s="69"/>
      <c r="I346" s="70"/>
      <c r="J346" s="70"/>
      <c r="K346" s="70"/>
      <c r="L346" s="171">
        <v>0</v>
      </c>
      <c r="M346" s="172"/>
      <c r="N346" s="173"/>
      <c r="O346" t="s">
        <v>590</v>
      </c>
    </row>
    <row r="347" spans="1:15" ht="20.100000000000001" customHeight="1">
      <c r="A347">
        <v>180</v>
      </c>
      <c r="B347" s="65">
        <v>23</v>
      </c>
      <c r="C347" s="102">
        <v>2320315730</v>
      </c>
      <c r="D347" s="67" t="s">
        <v>441</v>
      </c>
      <c r="E347" s="68" t="s">
        <v>178</v>
      </c>
      <c r="F347" s="105" t="s">
        <v>419</v>
      </c>
      <c r="G347" s="105" t="s">
        <v>601</v>
      </c>
      <c r="H347" s="69"/>
      <c r="I347" s="70"/>
      <c r="J347" s="70"/>
      <c r="K347" s="70"/>
      <c r="L347" s="171">
        <v>0</v>
      </c>
      <c r="M347" s="172"/>
      <c r="N347" s="173"/>
      <c r="O347" t="s">
        <v>590</v>
      </c>
    </row>
    <row r="348" spans="1:15" ht="20.100000000000001" customHeight="1">
      <c r="A348">
        <v>0</v>
      </c>
      <c r="B348" s="65">
        <v>24</v>
      </c>
      <c r="C348" s="102" t="s">
        <v>286</v>
      </c>
      <c r="D348" s="67" t="s">
        <v>286</v>
      </c>
      <c r="E348" s="68" t="s">
        <v>286</v>
      </c>
      <c r="F348" s="105" t="s">
        <v>286</v>
      </c>
      <c r="G348" s="105" t="s">
        <v>286</v>
      </c>
      <c r="H348" s="69"/>
      <c r="I348" s="70"/>
      <c r="J348" s="70"/>
      <c r="K348" s="70"/>
      <c r="L348" s="171" t="s">
        <v>286</v>
      </c>
      <c r="M348" s="172"/>
      <c r="N348" s="173"/>
      <c r="O348" t="s">
        <v>590</v>
      </c>
    </row>
    <row r="349" spans="1:15" ht="20.100000000000001" customHeight="1">
      <c r="A349">
        <v>0</v>
      </c>
      <c r="B349" s="65">
        <v>25</v>
      </c>
      <c r="C349" s="102" t="s">
        <v>286</v>
      </c>
      <c r="D349" s="67" t="s">
        <v>286</v>
      </c>
      <c r="E349" s="68" t="s">
        <v>286</v>
      </c>
      <c r="F349" s="105" t="s">
        <v>286</v>
      </c>
      <c r="G349" s="105" t="s">
        <v>286</v>
      </c>
      <c r="H349" s="69"/>
      <c r="I349" s="70"/>
      <c r="J349" s="70"/>
      <c r="K349" s="70"/>
      <c r="L349" s="171" t="s">
        <v>286</v>
      </c>
      <c r="M349" s="172"/>
      <c r="N349" s="173"/>
      <c r="O349" t="s">
        <v>590</v>
      </c>
    </row>
    <row r="350" spans="1:15" ht="20.100000000000001" customHeight="1">
      <c r="A350">
        <v>0</v>
      </c>
      <c r="B350" s="65">
        <v>26</v>
      </c>
      <c r="C350" s="102" t="s">
        <v>286</v>
      </c>
      <c r="D350" s="67" t="s">
        <v>286</v>
      </c>
      <c r="E350" s="68" t="s">
        <v>286</v>
      </c>
      <c r="F350" s="105" t="s">
        <v>286</v>
      </c>
      <c r="G350" s="105" t="s">
        <v>286</v>
      </c>
      <c r="H350" s="69"/>
      <c r="I350" s="70"/>
      <c r="J350" s="70"/>
      <c r="K350" s="70"/>
      <c r="L350" s="171" t="s">
        <v>286</v>
      </c>
      <c r="M350" s="172"/>
      <c r="N350" s="173"/>
      <c r="O350" t="s">
        <v>590</v>
      </c>
    </row>
    <row r="351" spans="1:15" ht="20.100000000000001" customHeight="1">
      <c r="A351">
        <v>0</v>
      </c>
      <c r="B351" s="65">
        <v>27</v>
      </c>
      <c r="C351" s="102" t="s">
        <v>286</v>
      </c>
      <c r="D351" s="67" t="s">
        <v>286</v>
      </c>
      <c r="E351" s="68" t="s">
        <v>286</v>
      </c>
      <c r="F351" s="105" t="s">
        <v>286</v>
      </c>
      <c r="G351" s="105" t="s">
        <v>286</v>
      </c>
      <c r="H351" s="69"/>
      <c r="I351" s="70"/>
      <c r="J351" s="70"/>
      <c r="K351" s="70"/>
      <c r="L351" s="171" t="s">
        <v>286</v>
      </c>
      <c r="M351" s="172"/>
      <c r="N351" s="173"/>
      <c r="O351" t="s">
        <v>590</v>
      </c>
    </row>
    <row r="352" spans="1:15" ht="20.100000000000001" customHeight="1">
      <c r="A352">
        <v>0</v>
      </c>
      <c r="B352" s="65">
        <v>28</v>
      </c>
      <c r="C352" s="102" t="s">
        <v>286</v>
      </c>
      <c r="D352" s="67" t="s">
        <v>286</v>
      </c>
      <c r="E352" s="68" t="s">
        <v>286</v>
      </c>
      <c r="F352" s="105" t="s">
        <v>286</v>
      </c>
      <c r="G352" s="105" t="s">
        <v>286</v>
      </c>
      <c r="H352" s="69"/>
      <c r="I352" s="70"/>
      <c r="J352" s="70"/>
      <c r="K352" s="70"/>
      <c r="L352" s="171" t="s">
        <v>286</v>
      </c>
      <c r="M352" s="172"/>
      <c r="N352" s="173"/>
      <c r="O352" t="s">
        <v>590</v>
      </c>
    </row>
    <row r="353" spans="1:16" ht="20.100000000000001" customHeight="1">
      <c r="A353">
        <v>0</v>
      </c>
      <c r="B353" s="65">
        <v>29</v>
      </c>
      <c r="C353" s="102" t="s">
        <v>286</v>
      </c>
      <c r="D353" s="67" t="s">
        <v>286</v>
      </c>
      <c r="E353" s="68" t="s">
        <v>286</v>
      </c>
      <c r="F353" s="105" t="s">
        <v>286</v>
      </c>
      <c r="G353" s="105" t="s">
        <v>286</v>
      </c>
      <c r="H353" s="69"/>
      <c r="I353" s="70"/>
      <c r="J353" s="70"/>
      <c r="K353" s="70"/>
      <c r="L353" s="171" t="s">
        <v>286</v>
      </c>
      <c r="M353" s="172"/>
      <c r="N353" s="173"/>
      <c r="O353" t="s">
        <v>590</v>
      </c>
    </row>
    <row r="354" spans="1:16" ht="20.100000000000001" customHeight="1">
      <c r="A354">
        <v>0</v>
      </c>
      <c r="B354" s="72">
        <v>30</v>
      </c>
      <c r="C354" s="102" t="s">
        <v>286</v>
      </c>
      <c r="D354" s="67" t="s">
        <v>286</v>
      </c>
      <c r="E354" s="68" t="s">
        <v>286</v>
      </c>
      <c r="F354" s="105" t="s">
        <v>286</v>
      </c>
      <c r="G354" s="105" t="s">
        <v>286</v>
      </c>
      <c r="H354" s="73"/>
      <c r="I354" s="74"/>
      <c r="J354" s="74"/>
      <c r="K354" s="74"/>
      <c r="L354" s="171" t="s">
        <v>286</v>
      </c>
      <c r="M354" s="172"/>
      <c r="N354" s="173"/>
      <c r="O354" t="s">
        <v>590</v>
      </c>
    </row>
    <row r="355" spans="1:16" ht="23.25" customHeight="1">
      <c r="A355">
        <v>0</v>
      </c>
      <c r="B355" s="75" t="s">
        <v>74</v>
      </c>
      <c r="C355" s="103"/>
      <c r="D355" s="77"/>
      <c r="E355" s="78"/>
      <c r="F355" s="106"/>
      <c r="G355" s="106"/>
      <c r="H355" s="80"/>
      <c r="I355" s="81"/>
      <c r="J355" s="81"/>
      <c r="K355" s="81"/>
      <c r="L355" s="113"/>
      <c r="M355" s="113"/>
      <c r="N355" s="113"/>
    </row>
    <row r="356" spans="1:16" ht="20.100000000000001" customHeight="1">
      <c r="A356">
        <v>0</v>
      </c>
      <c r="B356" s="82" t="s">
        <v>81</v>
      </c>
      <c r="C356" s="104"/>
      <c r="D356" s="84"/>
      <c r="E356" s="85"/>
      <c r="F356" s="107"/>
      <c r="G356" s="107"/>
      <c r="H356" s="87"/>
      <c r="I356" s="88"/>
      <c r="J356" s="88"/>
      <c r="K356" s="88"/>
      <c r="L356" s="89"/>
      <c r="M356" s="89"/>
      <c r="N356" s="89"/>
    </row>
    <row r="357" spans="1:16" ht="18.75" customHeight="1">
      <c r="A357">
        <v>0</v>
      </c>
      <c r="B357" s="90"/>
      <c r="C357" s="104"/>
      <c r="D357" s="84"/>
      <c r="E357" s="85"/>
      <c r="F357" s="107"/>
      <c r="G357" s="107"/>
      <c r="H357" s="87"/>
      <c r="I357" s="88"/>
      <c r="J357" s="88"/>
      <c r="K357" s="88"/>
      <c r="L357" s="89"/>
      <c r="M357" s="89"/>
      <c r="N357" s="89"/>
    </row>
    <row r="358" spans="1:16" ht="18" customHeight="1">
      <c r="A358" s="100">
        <v>0</v>
      </c>
      <c r="B358" s="90"/>
      <c r="C358" s="104"/>
      <c r="D358" s="84"/>
      <c r="E358" s="85"/>
      <c r="F358" s="107"/>
      <c r="G358" s="107"/>
      <c r="H358" s="87"/>
      <c r="I358" s="88"/>
      <c r="J358" s="88"/>
      <c r="K358" s="88"/>
      <c r="L358" s="89"/>
      <c r="M358" s="89"/>
      <c r="N358" s="89"/>
    </row>
    <row r="359" spans="1:16" ht="8.25" customHeight="1">
      <c r="A359" s="100">
        <v>0</v>
      </c>
      <c r="B359" s="90"/>
      <c r="C359" s="104"/>
      <c r="D359" s="84"/>
      <c r="E359" s="85"/>
      <c r="F359" s="107"/>
      <c r="G359" s="107"/>
      <c r="H359" s="87"/>
      <c r="I359" s="88"/>
      <c r="J359" s="88"/>
      <c r="K359" s="88"/>
      <c r="L359" s="89"/>
      <c r="M359" s="89"/>
      <c r="N359" s="89"/>
    </row>
    <row r="360" spans="1:16" ht="20.100000000000001" customHeight="1">
      <c r="A360" s="100">
        <v>0</v>
      </c>
      <c r="C360" s="108" t="s">
        <v>80</v>
      </c>
      <c r="D360" s="84"/>
      <c r="E360" s="85"/>
      <c r="F360" s="107"/>
      <c r="G360" s="107"/>
      <c r="H360" s="87"/>
      <c r="I360" s="88"/>
      <c r="J360" s="88"/>
      <c r="K360" s="88"/>
      <c r="L360" s="89"/>
      <c r="M360" s="89"/>
      <c r="N360" s="89"/>
    </row>
    <row r="361" spans="1:16" ht="13.5" customHeight="1">
      <c r="A361" s="100">
        <v>0</v>
      </c>
      <c r="B361" s="91"/>
      <c r="C361" s="104"/>
      <c r="D361" s="84"/>
      <c r="E361" s="85"/>
      <c r="F361" s="107"/>
      <c r="G361" s="107"/>
      <c r="H361" s="111" t="s">
        <v>623</v>
      </c>
      <c r="I361" s="112">
        <v>17</v>
      </c>
      <c r="J361" s="88"/>
      <c r="K361" s="88"/>
      <c r="L361" s="109" t="s">
        <v>50</v>
      </c>
      <c r="M361" s="110">
        <v>1</v>
      </c>
      <c r="N361" s="110"/>
      <c r="O361" s="101"/>
      <c r="P361" s="101"/>
    </row>
    <row r="363" spans="1:16" s="56" customFormat="1">
      <c r="C363" s="184" t="s">
        <v>60</v>
      </c>
      <c r="D363" s="184"/>
      <c r="E363" s="57"/>
      <c r="F363" s="168" t="s">
        <v>305</v>
      </c>
      <c r="G363" s="168"/>
      <c r="H363" s="168"/>
      <c r="I363" s="168"/>
      <c r="J363" s="168"/>
      <c r="K363" s="168"/>
      <c r="L363" s="58" t="s">
        <v>578</v>
      </c>
    </row>
    <row r="364" spans="1:16" s="56" customFormat="1">
      <c r="C364" s="184" t="s">
        <v>62</v>
      </c>
      <c r="D364" s="184"/>
      <c r="E364" s="59" t="s">
        <v>301</v>
      </c>
      <c r="F364" s="185" t="s">
        <v>586</v>
      </c>
      <c r="G364" s="185"/>
      <c r="H364" s="185"/>
      <c r="I364" s="185"/>
      <c r="J364" s="185"/>
      <c r="K364" s="185"/>
      <c r="L364" s="60" t="s">
        <v>63</v>
      </c>
      <c r="M364" s="61" t="s">
        <v>64</v>
      </c>
      <c r="N364" s="61">
        <v>2</v>
      </c>
    </row>
    <row r="365" spans="1:16" s="62" customFormat="1" ht="18.75" customHeight="1">
      <c r="C365" s="63" t="s">
        <v>624</v>
      </c>
      <c r="D365" s="169" t="s">
        <v>587</v>
      </c>
      <c r="E365" s="169"/>
      <c r="F365" s="169"/>
      <c r="G365" s="169"/>
      <c r="H365" s="169"/>
      <c r="I365" s="169"/>
      <c r="J365" s="169"/>
      <c r="K365" s="169"/>
      <c r="L365" s="60" t="s">
        <v>65</v>
      </c>
      <c r="M365" s="60" t="s">
        <v>64</v>
      </c>
      <c r="N365" s="60">
        <v>1</v>
      </c>
    </row>
    <row r="366" spans="1:16" s="62" customFormat="1" ht="18.75" customHeight="1">
      <c r="B366" s="170" t="s">
        <v>625</v>
      </c>
      <c r="C366" s="170"/>
      <c r="D366" s="170"/>
      <c r="E366" s="170"/>
      <c r="F366" s="170"/>
      <c r="G366" s="170"/>
      <c r="H366" s="170"/>
      <c r="I366" s="170"/>
      <c r="J366" s="170"/>
      <c r="K366" s="170"/>
      <c r="L366" s="60" t="s">
        <v>66</v>
      </c>
      <c r="M366" s="60" t="s">
        <v>64</v>
      </c>
      <c r="N366" s="60">
        <v>1</v>
      </c>
    </row>
    <row r="367" spans="1:16" ht="9" customHeight="1"/>
    <row r="368" spans="1:16" ht="15" customHeight="1">
      <c r="B368" s="164" t="s">
        <v>4</v>
      </c>
      <c r="C368" s="165" t="s">
        <v>67</v>
      </c>
      <c r="D368" s="166" t="s">
        <v>9</v>
      </c>
      <c r="E368" s="167" t="s">
        <v>10</v>
      </c>
      <c r="F368" s="165" t="s">
        <v>78</v>
      </c>
      <c r="G368" s="165" t="s">
        <v>79</v>
      </c>
      <c r="H368" s="165" t="s">
        <v>69</v>
      </c>
      <c r="I368" s="165" t="s">
        <v>70</v>
      </c>
      <c r="J368" s="174" t="s">
        <v>59</v>
      </c>
      <c r="K368" s="174"/>
      <c r="L368" s="175" t="s">
        <v>71</v>
      </c>
      <c r="M368" s="176"/>
      <c r="N368" s="177"/>
    </row>
    <row r="369" spans="1:15" ht="27" customHeight="1">
      <c r="B369" s="164"/>
      <c r="C369" s="164"/>
      <c r="D369" s="166"/>
      <c r="E369" s="167"/>
      <c r="F369" s="164"/>
      <c r="G369" s="164"/>
      <c r="H369" s="164"/>
      <c r="I369" s="164"/>
      <c r="J369" s="64" t="s">
        <v>72</v>
      </c>
      <c r="K369" s="64" t="s">
        <v>73</v>
      </c>
      <c r="L369" s="178"/>
      <c r="M369" s="179"/>
      <c r="N369" s="180"/>
    </row>
    <row r="370" spans="1:15" ht="20.100000000000001" customHeight="1">
      <c r="A370">
        <v>181</v>
      </c>
      <c r="B370" s="65">
        <v>1</v>
      </c>
      <c r="C370" s="102">
        <v>2320323688</v>
      </c>
      <c r="D370" s="67" t="s">
        <v>442</v>
      </c>
      <c r="E370" s="68" t="s">
        <v>139</v>
      </c>
      <c r="F370" s="105" t="s">
        <v>419</v>
      </c>
      <c r="G370" s="105" t="s">
        <v>601</v>
      </c>
      <c r="H370" s="69"/>
      <c r="I370" s="70"/>
      <c r="J370" s="70"/>
      <c r="K370" s="70"/>
      <c r="L370" s="181">
        <v>0</v>
      </c>
      <c r="M370" s="182"/>
      <c r="N370" s="183"/>
      <c r="O370" t="s">
        <v>590</v>
      </c>
    </row>
    <row r="371" spans="1:15" ht="20.100000000000001" customHeight="1">
      <c r="A371">
        <v>182</v>
      </c>
      <c r="B371" s="65">
        <v>2</v>
      </c>
      <c r="C371" s="102">
        <v>2321315853</v>
      </c>
      <c r="D371" s="67" t="s">
        <v>443</v>
      </c>
      <c r="E371" s="68" t="s">
        <v>234</v>
      </c>
      <c r="F371" s="105" t="s">
        <v>419</v>
      </c>
      <c r="G371" s="105" t="s">
        <v>601</v>
      </c>
      <c r="H371" s="69"/>
      <c r="I371" s="70"/>
      <c r="J371" s="70"/>
      <c r="K371" s="70"/>
      <c r="L371" s="171">
        <v>0</v>
      </c>
      <c r="M371" s="172"/>
      <c r="N371" s="173"/>
      <c r="O371" t="s">
        <v>590</v>
      </c>
    </row>
    <row r="372" spans="1:15" ht="20.100000000000001" customHeight="1">
      <c r="A372">
        <v>183</v>
      </c>
      <c r="B372" s="65">
        <v>3</v>
      </c>
      <c r="C372" s="102">
        <v>2320315766</v>
      </c>
      <c r="D372" s="67" t="s">
        <v>444</v>
      </c>
      <c r="E372" s="68" t="s">
        <v>118</v>
      </c>
      <c r="F372" s="105" t="s">
        <v>419</v>
      </c>
      <c r="G372" s="105" t="s">
        <v>601</v>
      </c>
      <c r="H372" s="69"/>
      <c r="I372" s="70"/>
      <c r="J372" s="70"/>
      <c r="K372" s="70"/>
      <c r="L372" s="171">
        <v>0</v>
      </c>
      <c r="M372" s="172"/>
      <c r="N372" s="173"/>
      <c r="O372" t="s">
        <v>590</v>
      </c>
    </row>
    <row r="373" spans="1:15" ht="20.100000000000001" customHeight="1">
      <c r="A373">
        <v>184</v>
      </c>
      <c r="B373" s="65">
        <v>4</v>
      </c>
      <c r="C373" s="102">
        <v>23213211739</v>
      </c>
      <c r="D373" s="67" t="s">
        <v>297</v>
      </c>
      <c r="E373" s="68" t="s">
        <v>120</v>
      </c>
      <c r="F373" s="105" t="s">
        <v>419</v>
      </c>
      <c r="G373" s="105" t="s">
        <v>601</v>
      </c>
      <c r="H373" s="69"/>
      <c r="I373" s="70"/>
      <c r="J373" s="70"/>
      <c r="K373" s="70"/>
      <c r="L373" s="171">
        <v>0</v>
      </c>
      <c r="M373" s="172"/>
      <c r="N373" s="173"/>
      <c r="O373" t="s">
        <v>590</v>
      </c>
    </row>
    <row r="374" spans="1:15" ht="20.100000000000001" customHeight="1">
      <c r="A374">
        <v>185</v>
      </c>
      <c r="B374" s="65">
        <v>5</v>
      </c>
      <c r="C374" s="102">
        <v>2320315734</v>
      </c>
      <c r="D374" s="67" t="s">
        <v>445</v>
      </c>
      <c r="E374" s="68" t="s">
        <v>116</v>
      </c>
      <c r="F374" s="105" t="s">
        <v>446</v>
      </c>
      <c r="G374" s="105" t="s">
        <v>601</v>
      </c>
      <c r="H374" s="69"/>
      <c r="I374" s="70"/>
      <c r="J374" s="70"/>
      <c r="K374" s="70"/>
      <c r="L374" s="171">
        <v>0</v>
      </c>
      <c r="M374" s="172"/>
      <c r="N374" s="173"/>
      <c r="O374" t="s">
        <v>590</v>
      </c>
    </row>
    <row r="375" spans="1:15" ht="20.100000000000001" customHeight="1">
      <c r="A375">
        <v>186</v>
      </c>
      <c r="B375" s="65">
        <v>6</v>
      </c>
      <c r="C375" s="102">
        <v>23203212090</v>
      </c>
      <c r="D375" s="67" t="s">
        <v>447</v>
      </c>
      <c r="E375" s="68" t="s">
        <v>85</v>
      </c>
      <c r="F375" s="105" t="s">
        <v>446</v>
      </c>
      <c r="G375" s="105" t="s">
        <v>601</v>
      </c>
      <c r="H375" s="69"/>
      <c r="I375" s="70"/>
      <c r="J375" s="70"/>
      <c r="K375" s="70"/>
      <c r="L375" s="171">
        <v>0</v>
      </c>
      <c r="M375" s="172"/>
      <c r="N375" s="173"/>
      <c r="O375" t="s">
        <v>590</v>
      </c>
    </row>
    <row r="376" spans="1:15" ht="20.100000000000001" customHeight="1">
      <c r="A376">
        <v>187</v>
      </c>
      <c r="B376" s="65">
        <v>7</v>
      </c>
      <c r="C376" s="102">
        <v>23213211882</v>
      </c>
      <c r="D376" s="67" t="s">
        <v>448</v>
      </c>
      <c r="E376" s="68" t="s">
        <v>142</v>
      </c>
      <c r="F376" s="105" t="s">
        <v>446</v>
      </c>
      <c r="G376" s="105" t="s">
        <v>601</v>
      </c>
      <c r="H376" s="69"/>
      <c r="I376" s="70"/>
      <c r="J376" s="70"/>
      <c r="K376" s="70"/>
      <c r="L376" s="171">
        <v>0</v>
      </c>
      <c r="M376" s="172"/>
      <c r="N376" s="173"/>
      <c r="O376" t="s">
        <v>590</v>
      </c>
    </row>
    <row r="377" spans="1:15" ht="20.100000000000001" customHeight="1">
      <c r="A377">
        <v>188</v>
      </c>
      <c r="B377" s="65">
        <v>8</v>
      </c>
      <c r="C377" s="102">
        <v>2321315802</v>
      </c>
      <c r="D377" s="67" t="s">
        <v>449</v>
      </c>
      <c r="E377" s="68" t="s">
        <v>258</v>
      </c>
      <c r="F377" s="105" t="s">
        <v>446</v>
      </c>
      <c r="G377" s="105" t="s">
        <v>601</v>
      </c>
      <c r="H377" s="69"/>
      <c r="I377" s="70"/>
      <c r="J377" s="70"/>
      <c r="K377" s="70"/>
      <c r="L377" s="171">
        <v>0</v>
      </c>
      <c r="M377" s="172"/>
      <c r="N377" s="173"/>
      <c r="O377" t="s">
        <v>590</v>
      </c>
    </row>
    <row r="378" spans="1:15" ht="20.100000000000001" customHeight="1">
      <c r="A378">
        <v>189</v>
      </c>
      <c r="B378" s="65">
        <v>9</v>
      </c>
      <c r="C378" s="102">
        <v>2320315755</v>
      </c>
      <c r="D378" s="67" t="s">
        <v>282</v>
      </c>
      <c r="E378" s="68" t="s">
        <v>183</v>
      </c>
      <c r="F378" s="105" t="s">
        <v>446</v>
      </c>
      <c r="G378" s="105" t="s">
        <v>601</v>
      </c>
      <c r="H378" s="69"/>
      <c r="I378" s="70"/>
      <c r="J378" s="70"/>
      <c r="K378" s="70"/>
      <c r="L378" s="171">
        <v>0</v>
      </c>
      <c r="M378" s="172"/>
      <c r="N378" s="173"/>
      <c r="O378" t="s">
        <v>590</v>
      </c>
    </row>
    <row r="379" spans="1:15" ht="20.100000000000001" customHeight="1">
      <c r="A379">
        <v>190</v>
      </c>
      <c r="B379" s="65">
        <v>10</v>
      </c>
      <c r="C379" s="102">
        <v>23203211855</v>
      </c>
      <c r="D379" s="67" t="s">
        <v>450</v>
      </c>
      <c r="E379" s="68" t="s">
        <v>92</v>
      </c>
      <c r="F379" s="105" t="s">
        <v>446</v>
      </c>
      <c r="G379" s="105" t="s">
        <v>601</v>
      </c>
      <c r="H379" s="69"/>
      <c r="I379" s="70"/>
      <c r="J379" s="70"/>
      <c r="K379" s="70"/>
      <c r="L379" s="171">
        <v>0</v>
      </c>
      <c r="M379" s="172"/>
      <c r="N379" s="173"/>
      <c r="O379" t="s">
        <v>590</v>
      </c>
    </row>
    <row r="380" spans="1:15" ht="20.100000000000001" customHeight="1">
      <c r="A380">
        <v>191</v>
      </c>
      <c r="B380" s="65">
        <v>11</v>
      </c>
      <c r="C380" s="102">
        <v>2320315735</v>
      </c>
      <c r="D380" s="67" t="s">
        <v>451</v>
      </c>
      <c r="E380" s="68" t="s">
        <v>256</v>
      </c>
      <c r="F380" s="105" t="s">
        <v>446</v>
      </c>
      <c r="G380" s="105" t="s">
        <v>601</v>
      </c>
      <c r="H380" s="69"/>
      <c r="I380" s="70"/>
      <c r="J380" s="70"/>
      <c r="K380" s="70"/>
      <c r="L380" s="171">
        <v>0</v>
      </c>
      <c r="M380" s="172"/>
      <c r="N380" s="173"/>
      <c r="O380" t="s">
        <v>590</v>
      </c>
    </row>
    <row r="381" spans="1:15" ht="20.100000000000001" customHeight="1">
      <c r="A381">
        <v>192</v>
      </c>
      <c r="B381" s="65">
        <v>12</v>
      </c>
      <c r="C381" s="102">
        <v>2321315832</v>
      </c>
      <c r="D381" s="67" t="s">
        <v>452</v>
      </c>
      <c r="E381" s="68" t="s">
        <v>94</v>
      </c>
      <c r="F381" s="105" t="s">
        <v>446</v>
      </c>
      <c r="G381" s="105" t="s">
        <v>601</v>
      </c>
      <c r="H381" s="69"/>
      <c r="I381" s="70"/>
      <c r="J381" s="70"/>
      <c r="K381" s="70"/>
      <c r="L381" s="171">
        <v>0</v>
      </c>
      <c r="M381" s="172"/>
      <c r="N381" s="173"/>
      <c r="O381" t="s">
        <v>590</v>
      </c>
    </row>
    <row r="382" spans="1:15" ht="20.100000000000001" customHeight="1">
      <c r="A382">
        <v>193</v>
      </c>
      <c r="B382" s="65">
        <v>13</v>
      </c>
      <c r="C382" s="102">
        <v>23203212508</v>
      </c>
      <c r="D382" s="67" t="s">
        <v>223</v>
      </c>
      <c r="E382" s="68" t="s">
        <v>100</v>
      </c>
      <c r="F382" s="105" t="s">
        <v>446</v>
      </c>
      <c r="G382" s="105" t="s">
        <v>601</v>
      </c>
      <c r="H382" s="69"/>
      <c r="I382" s="70"/>
      <c r="J382" s="70"/>
      <c r="K382" s="70"/>
      <c r="L382" s="171">
        <v>0</v>
      </c>
      <c r="M382" s="172"/>
      <c r="N382" s="173"/>
      <c r="O382" t="s">
        <v>590</v>
      </c>
    </row>
    <row r="383" spans="1:15" ht="20.100000000000001" customHeight="1">
      <c r="A383">
        <v>194</v>
      </c>
      <c r="B383" s="65">
        <v>14</v>
      </c>
      <c r="C383" s="102">
        <v>2320315793</v>
      </c>
      <c r="D383" s="67" t="s">
        <v>453</v>
      </c>
      <c r="E383" s="68" t="s">
        <v>208</v>
      </c>
      <c r="F383" s="105" t="s">
        <v>446</v>
      </c>
      <c r="G383" s="105" t="s">
        <v>601</v>
      </c>
      <c r="H383" s="69"/>
      <c r="I383" s="70"/>
      <c r="J383" s="70"/>
      <c r="K383" s="70"/>
      <c r="L383" s="171">
        <v>0</v>
      </c>
      <c r="M383" s="172"/>
      <c r="N383" s="173"/>
      <c r="O383" t="s">
        <v>590</v>
      </c>
    </row>
    <row r="384" spans="1:15" ht="20.100000000000001" customHeight="1">
      <c r="A384">
        <v>195</v>
      </c>
      <c r="B384" s="65">
        <v>15</v>
      </c>
      <c r="C384" s="102">
        <v>2321323352</v>
      </c>
      <c r="D384" s="67" t="s">
        <v>454</v>
      </c>
      <c r="E384" s="68" t="s">
        <v>98</v>
      </c>
      <c r="F384" s="105" t="s">
        <v>446</v>
      </c>
      <c r="G384" s="105" t="s">
        <v>601</v>
      </c>
      <c r="H384" s="69"/>
      <c r="I384" s="70"/>
      <c r="J384" s="70"/>
      <c r="K384" s="70"/>
      <c r="L384" s="171">
        <v>0</v>
      </c>
      <c r="M384" s="172"/>
      <c r="N384" s="173"/>
      <c r="O384" t="s">
        <v>590</v>
      </c>
    </row>
    <row r="385" spans="1:15" ht="20.100000000000001" customHeight="1">
      <c r="A385">
        <v>196</v>
      </c>
      <c r="B385" s="65">
        <v>16</v>
      </c>
      <c r="C385" s="102">
        <v>2320315568</v>
      </c>
      <c r="D385" s="67" t="s">
        <v>239</v>
      </c>
      <c r="E385" s="68" t="s">
        <v>138</v>
      </c>
      <c r="F385" s="105" t="s">
        <v>446</v>
      </c>
      <c r="G385" s="105" t="s">
        <v>601</v>
      </c>
      <c r="H385" s="69"/>
      <c r="I385" s="70"/>
      <c r="J385" s="70"/>
      <c r="K385" s="70"/>
      <c r="L385" s="171">
        <v>0</v>
      </c>
      <c r="M385" s="172"/>
      <c r="N385" s="173"/>
      <c r="O385" t="s">
        <v>590</v>
      </c>
    </row>
    <row r="386" spans="1:15" ht="20.100000000000001" customHeight="1">
      <c r="A386">
        <v>197</v>
      </c>
      <c r="B386" s="65">
        <v>17</v>
      </c>
      <c r="C386" s="102">
        <v>2320315781</v>
      </c>
      <c r="D386" s="67" t="s">
        <v>187</v>
      </c>
      <c r="E386" s="68" t="s">
        <v>138</v>
      </c>
      <c r="F386" s="105" t="s">
        <v>446</v>
      </c>
      <c r="G386" s="105" t="s">
        <v>601</v>
      </c>
      <c r="H386" s="69"/>
      <c r="I386" s="70"/>
      <c r="J386" s="70"/>
      <c r="K386" s="70"/>
      <c r="L386" s="171">
        <v>0</v>
      </c>
      <c r="M386" s="172"/>
      <c r="N386" s="173"/>
      <c r="O386" t="s">
        <v>590</v>
      </c>
    </row>
    <row r="387" spans="1:15" ht="20.100000000000001" customHeight="1">
      <c r="A387">
        <v>198</v>
      </c>
      <c r="B387" s="65">
        <v>18</v>
      </c>
      <c r="C387" s="102">
        <v>2320716874</v>
      </c>
      <c r="D387" s="67" t="s">
        <v>455</v>
      </c>
      <c r="E387" s="68" t="s">
        <v>138</v>
      </c>
      <c r="F387" s="105" t="s">
        <v>446</v>
      </c>
      <c r="G387" s="105" t="s">
        <v>601</v>
      </c>
      <c r="H387" s="69"/>
      <c r="I387" s="70"/>
      <c r="J387" s="70"/>
      <c r="K387" s="70"/>
      <c r="L387" s="171">
        <v>0</v>
      </c>
      <c r="M387" s="172"/>
      <c r="N387" s="173"/>
      <c r="O387" t="s">
        <v>590</v>
      </c>
    </row>
    <row r="388" spans="1:15" ht="20.100000000000001" customHeight="1">
      <c r="A388">
        <v>199</v>
      </c>
      <c r="B388" s="65">
        <v>19</v>
      </c>
      <c r="C388" s="102">
        <v>2320315607</v>
      </c>
      <c r="D388" s="67" t="s">
        <v>456</v>
      </c>
      <c r="E388" s="68" t="s">
        <v>104</v>
      </c>
      <c r="F388" s="105" t="s">
        <v>446</v>
      </c>
      <c r="G388" s="105" t="s">
        <v>601</v>
      </c>
      <c r="H388" s="69"/>
      <c r="I388" s="70"/>
      <c r="J388" s="70"/>
      <c r="K388" s="70"/>
      <c r="L388" s="171">
        <v>0</v>
      </c>
      <c r="M388" s="172"/>
      <c r="N388" s="173"/>
      <c r="O388" t="s">
        <v>590</v>
      </c>
    </row>
    <row r="389" spans="1:15" ht="20.100000000000001" customHeight="1">
      <c r="A389">
        <v>200</v>
      </c>
      <c r="B389" s="65">
        <v>20</v>
      </c>
      <c r="C389" s="102">
        <v>2320315631</v>
      </c>
      <c r="D389" s="67" t="s">
        <v>310</v>
      </c>
      <c r="E389" s="68" t="s">
        <v>184</v>
      </c>
      <c r="F389" s="105" t="s">
        <v>446</v>
      </c>
      <c r="G389" s="105" t="s">
        <v>601</v>
      </c>
      <c r="H389" s="69"/>
      <c r="I389" s="70"/>
      <c r="J389" s="70"/>
      <c r="K389" s="70"/>
      <c r="L389" s="171">
        <v>0</v>
      </c>
      <c r="M389" s="172"/>
      <c r="N389" s="173"/>
      <c r="O389" t="s">
        <v>590</v>
      </c>
    </row>
    <row r="390" spans="1:15" ht="20.100000000000001" customHeight="1">
      <c r="A390">
        <v>201</v>
      </c>
      <c r="B390" s="65">
        <v>21</v>
      </c>
      <c r="C390" s="102">
        <v>2320310932</v>
      </c>
      <c r="D390" s="67" t="s">
        <v>252</v>
      </c>
      <c r="E390" s="68" t="s">
        <v>144</v>
      </c>
      <c r="F390" s="105" t="s">
        <v>446</v>
      </c>
      <c r="G390" s="105" t="s">
        <v>601</v>
      </c>
      <c r="H390" s="69"/>
      <c r="I390" s="70"/>
      <c r="J390" s="70"/>
      <c r="K390" s="70"/>
      <c r="L390" s="171">
        <v>0</v>
      </c>
      <c r="M390" s="172"/>
      <c r="N390" s="173"/>
      <c r="O390" t="s">
        <v>590</v>
      </c>
    </row>
    <row r="391" spans="1:15" ht="20.100000000000001" customHeight="1">
      <c r="A391">
        <v>202</v>
      </c>
      <c r="B391" s="65">
        <v>22</v>
      </c>
      <c r="C391" s="102">
        <v>2320315722</v>
      </c>
      <c r="D391" s="67" t="s">
        <v>457</v>
      </c>
      <c r="E391" s="68" t="s">
        <v>112</v>
      </c>
      <c r="F391" s="105" t="s">
        <v>446</v>
      </c>
      <c r="G391" s="105" t="s">
        <v>601</v>
      </c>
      <c r="H391" s="69"/>
      <c r="I391" s="70"/>
      <c r="J391" s="70"/>
      <c r="K391" s="70"/>
      <c r="L391" s="171">
        <v>0</v>
      </c>
      <c r="M391" s="172"/>
      <c r="N391" s="173"/>
      <c r="O391" t="s">
        <v>590</v>
      </c>
    </row>
    <row r="392" spans="1:15" ht="20.100000000000001" customHeight="1">
      <c r="A392">
        <v>0</v>
      </c>
      <c r="B392" s="65">
        <v>23</v>
      </c>
      <c r="C392" s="102" t="s">
        <v>286</v>
      </c>
      <c r="D392" s="67" t="s">
        <v>286</v>
      </c>
      <c r="E392" s="68" t="s">
        <v>286</v>
      </c>
      <c r="F392" s="105" t="s">
        <v>286</v>
      </c>
      <c r="G392" s="105" t="s">
        <v>286</v>
      </c>
      <c r="H392" s="69"/>
      <c r="I392" s="70"/>
      <c r="J392" s="70"/>
      <c r="K392" s="70"/>
      <c r="L392" s="171" t="s">
        <v>286</v>
      </c>
      <c r="M392" s="172"/>
      <c r="N392" s="173"/>
      <c r="O392" t="s">
        <v>590</v>
      </c>
    </row>
    <row r="393" spans="1:15" ht="20.100000000000001" customHeight="1">
      <c r="A393">
        <v>0</v>
      </c>
      <c r="B393" s="65">
        <v>24</v>
      </c>
      <c r="C393" s="102" t="s">
        <v>286</v>
      </c>
      <c r="D393" s="67" t="s">
        <v>286</v>
      </c>
      <c r="E393" s="68" t="s">
        <v>286</v>
      </c>
      <c r="F393" s="105" t="s">
        <v>286</v>
      </c>
      <c r="G393" s="105" t="s">
        <v>286</v>
      </c>
      <c r="H393" s="69"/>
      <c r="I393" s="70"/>
      <c r="J393" s="70"/>
      <c r="K393" s="70"/>
      <c r="L393" s="171" t="s">
        <v>286</v>
      </c>
      <c r="M393" s="172"/>
      <c r="N393" s="173"/>
      <c r="O393" t="s">
        <v>590</v>
      </c>
    </row>
    <row r="394" spans="1:15" ht="20.100000000000001" customHeight="1">
      <c r="A394">
        <v>0</v>
      </c>
      <c r="B394" s="65">
        <v>25</v>
      </c>
      <c r="C394" s="102" t="s">
        <v>286</v>
      </c>
      <c r="D394" s="67" t="s">
        <v>286</v>
      </c>
      <c r="E394" s="68" t="s">
        <v>286</v>
      </c>
      <c r="F394" s="105" t="s">
        <v>286</v>
      </c>
      <c r="G394" s="105" t="s">
        <v>286</v>
      </c>
      <c r="H394" s="69"/>
      <c r="I394" s="70"/>
      <c r="J394" s="70"/>
      <c r="K394" s="70"/>
      <c r="L394" s="171" t="s">
        <v>286</v>
      </c>
      <c r="M394" s="172"/>
      <c r="N394" s="173"/>
      <c r="O394" t="s">
        <v>590</v>
      </c>
    </row>
    <row r="395" spans="1:15" ht="20.100000000000001" customHeight="1">
      <c r="A395">
        <v>0</v>
      </c>
      <c r="B395" s="65">
        <v>26</v>
      </c>
      <c r="C395" s="102" t="s">
        <v>286</v>
      </c>
      <c r="D395" s="67" t="s">
        <v>286</v>
      </c>
      <c r="E395" s="68" t="s">
        <v>286</v>
      </c>
      <c r="F395" s="105" t="s">
        <v>286</v>
      </c>
      <c r="G395" s="105" t="s">
        <v>286</v>
      </c>
      <c r="H395" s="69"/>
      <c r="I395" s="70"/>
      <c r="J395" s="70"/>
      <c r="K395" s="70"/>
      <c r="L395" s="171" t="s">
        <v>286</v>
      </c>
      <c r="M395" s="172"/>
      <c r="N395" s="173"/>
      <c r="O395" t="s">
        <v>590</v>
      </c>
    </row>
    <row r="396" spans="1:15" ht="20.100000000000001" customHeight="1">
      <c r="A396">
        <v>0</v>
      </c>
      <c r="B396" s="65">
        <v>27</v>
      </c>
      <c r="C396" s="102" t="s">
        <v>286</v>
      </c>
      <c r="D396" s="67" t="s">
        <v>286</v>
      </c>
      <c r="E396" s="68" t="s">
        <v>286</v>
      </c>
      <c r="F396" s="105" t="s">
        <v>286</v>
      </c>
      <c r="G396" s="105" t="s">
        <v>286</v>
      </c>
      <c r="H396" s="69"/>
      <c r="I396" s="70"/>
      <c r="J396" s="70"/>
      <c r="K396" s="70"/>
      <c r="L396" s="171" t="s">
        <v>286</v>
      </c>
      <c r="M396" s="172"/>
      <c r="N396" s="173"/>
      <c r="O396" t="s">
        <v>590</v>
      </c>
    </row>
    <row r="397" spans="1:15" ht="20.100000000000001" customHeight="1">
      <c r="A397">
        <v>0</v>
      </c>
      <c r="B397" s="65">
        <v>28</v>
      </c>
      <c r="C397" s="102" t="s">
        <v>286</v>
      </c>
      <c r="D397" s="67" t="s">
        <v>286</v>
      </c>
      <c r="E397" s="68" t="s">
        <v>286</v>
      </c>
      <c r="F397" s="105" t="s">
        <v>286</v>
      </c>
      <c r="G397" s="105" t="s">
        <v>286</v>
      </c>
      <c r="H397" s="69"/>
      <c r="I397" s="70"/>
      <c r="J397" s="70"/>
      <c r="K397" s="70"/>
      <c r="L397" s="171" t="s">
        <v>286</v>
      </c>
      <c r="M397" s="172"/>
      <c r="N397" s="173"/>
      <c r="O397" t="s">
        <v>590</v>
      </c>
    </row>
    <row r="398" spans="1:15" ht="20.100000000000001" customHeight="1">
      <c r="A398">
        <v>0</v>
      </c>
      <c r="B398" s="65">
        <v>29</v>
      </c>
      <c r="C398" s="102" t="s">
        <v>286</v>
      </c>
      <c r="D398" s="67" t="s">
        <v>286</v>
      </c>
      <c r="E398" s="68" t="s">
        <v>286</v>
      </c>
      <c r="F398" s="105" t="s">
        <v>286</v>
      </c>
      <c r="G398" s="105" t="s">
        <v>286</v>
      </c>
      <c r="H398" s="69"/>
      <c r="I398" s="70"/>
      <c r="J398" s="70"/>
      <c r="K398" s="70"/>
      <c r="L398" s="171" t="s">
        <v>286</v>
      </c>
      <c r="M398" s="172"/>
      <c r="N398" s="173"/>
      <c r="O398" t="s">
        <v>590</v>
      </c>
    </row>
    <row r="399" spans="1:15" ht="20.100000000000001" customHeight="1">
      <c r="A399">
        <v>0</v>
      </c>
      <c r="B399" s="72">
        <v>30</v>
      </c>
      <c r="C399" s="102" t="s">
        <v>286</v>
      </c>
      <c r="D399" s="67" t="s">
        <v>286</v>
      </c>
      <c r="E399" s="68" t="s">
        <v>286</v>
      </c>
      <c r="F399" s="105" t="s">
        <v>286</v>
      </c>
      <c r="G399" s="105" t="s">
        <v>286</v>
      </c>
      <c r="H399" s="73"/>
      <c r="I399" s="74"/>
      <c r="J399" s="74"/>
      <c r="K399" s="74"/>
      <c r="L399" s="171" t="s">
        <v>286</v>
      </c>
      <c r="M399" s="172"/>
      <c r="N399" s="173"/>
      <c r="O399" t="s">
        <v>590</v>
      </c>
    </row>
    <row r="400" spans="1:15" ht="23.25" customHeight="1">
      <c r="A400">
        <v>0</v>
      </c>
      <c r="B400" s="75" t="s">
        <v>74</v>
      </c>
      <c r="C400" s="103"/>
      <c r="D400" s="77"/>
      <c r="E400" s="78"/>
      <c r="F400" s="106"/>
      <c r="G400" s="106"/>
      <c r="H400" s="80"/>
      <c r="I400" s="81"/>
      <c r="J400" s="81"/>
      <c r="K400" s="81"/>
      <c r="L400" s="113"/>
      <c r="M400" s="113"/>
      <c r="N400" s="113"/>
    </row>
    <row r="401" spans="1:16" ht="20.100000000000001" customHeight="1">
      <c r="A401">
        <v>0</v>
      </c>
      <c r="B401" s="82" t="s">
        <v>81</v>
      </c>
      <c r="C401" s="104"/>
      <c r="D401" s="84"/>
      <c r="E401" s="85"/>
      <c r="F401" s="107"/>
      <c r="G401" s="107"/>
      <c r="H401" s="87"/>
      <c r="I401" s="88"/>
      <c r="J401" s="88"/>
      <c r="K401" s="88"/>
      <c r="L401" s="89"/>
      <c r="M401" s="89"/>
      <c r="N401" s="89"/>
    </row>
    <row r="402" spans="1:16" ht="18.75" customHeight="1">
      <c r="A402">
        <v>0</v>
      </c>
      <c r="B402" s="90"/>
      <c r="C402" s="104"/>
      <c r="D402" s="84"/>
      <c r="E402" s="85"/>
      <c r="F402" s="107"/>
      <c r="G402" s="107"/>
      <c r="H402" s="87"/>
      <c r="I402" s="88"/>
      <c r="J402" s="88"/>
      <c r="K402" s="88"/>
      <c r="L402" s="89"/>
      <c r="M402" s="89"/>
      <c r="N402" s="89"/>
    </row>
    <row r="403" spans="1:16" ht="18" customHeight="1">
      <c r="A403" s="100">
        <v>0</v>
      </c>
      <c r="B403" s="90"/>
      <c r="C403" s="104"/>
      <c r="D403" s="84"/>
      <c r="E403" s="85"/>
      <c r="F403" s="107"/>
      <c r="G403" s="107"/>
      <c r="H403" s="87"/>
      <c r="I403" s="88"/>
      <c r="J403" s="88"/>
      <c r="K403" s="88"/>
      <c r="L403" s="89"/>
      <c r="M403" s="89"/>
      <c r="N403" s="89"/>
    </row>
    <row r="404" spans="1:16" ht="8.25" customHeight="1">
      <c r="A404" s="100">
        <v>0</v>
      </c>
      <c r="B404" s="90"/>
      <c r="C404" s="104"/>
      <c r="D404" s="84"/>
      <c r="E404" s="85"/>
      <c r="F404" s="107"/>
      <c r="G404" s="107"/>
      <c r="H404" s="87"/>
      <c r="I404" s="88"/>
      <c r="J404" s="88"/>
      <c r="K404" s="88"/>
      <c r="L404" s="89"/>
      <c r="M404" s="89"/>
      <c r="N404" s="89"/>
    </row>
    <row r="405" spans="1:16" ht="20.100000000000001" customHeight="1">
      <c r="A405" s="100">
        <v>0</v>
      </c>
      <c r="C405" s="108" t="s">
        <v>80</v>
      </c>
      <c r="D405" s="84"/>
      <c r="E405" s="85"/>
      <c r="F405" s="107"/>
      <c r="G405" s="107"/>
      <c r="H405" s="87"/>
      <c r="I405" s="88"/>
      <c r="J405" s="88"/>
      <c r="K405" s="88"/>
      <c r="L405" s="89"/>
      <c r="M405" s="89"/>
      <c r="N405" s="89"/>
    </row>
    <row r="406" spans="1:16" ht="13.5" customHeight="1">
      <c r="A406" s="100">
        <v>0</v>
      </c>
      <c r="B406" s="91"/>
      <c r="C406" s="104"/>
      <c r="D406" s="84"/>
      <c r="E406" s="85"/>
      <c r="F406" s="107"/>
      <c r="G406" s="107"/>
      <c r="H406" s="111" t="s">
        <v>626</v>
      </c>
      <c r="I406" s="112">
        <v>17</v>
      </c>
      <c r="J406" s="88"/>
      <c r="K406" s="88"/>
      <c r="L406" s="109" t="s">
        <v>50</v>
      </c>
      <c r="M406" s="110">
        <v>1</v>
      </c>
      <c r="N406" s="110"/>
      <c r="O406" s="101"/>
      <c r="P406" s="101"/>
    </row>
    <row r="408" spans="1:16" s="56" customFormat="1">
      <c r="C408" s="184" t="s">
        <v>60</v>
      </c>
      <c r="D408" s="184"/>
      <c r="E408" s="57"/>
      <c r="F408" s="168" t="s">
        <v>305</v>
      </c>
      <c r="G408" s="168"/>
      <c r="H408" s="168"/>
      <c r="I408" s="168"/>
      <c r="J408" s="168"/>
      <c r="K408" s="168"/>
      <c r="L408" s="58" t="s">
        <v>579</v>
      </c>
    </row>
    <row r="409" spans="1:16" s="56" customFormat="1">
      <c r="C409" s="184" t="s">
        <v>62</v>
      </c>
      <c r="D409" s="184"/>
      <c r="E409" s="59" t="s">
        <v>158</v>
      </c>
      <c r="F409" s="185" t="s">
        <v>586</v>
      </c>
      <c r="G409" s="185"/>
      <c r="H409" s="185"/>
      <c r="I409" s="185"/>
      <c r="J409" s="185"/>
      <c r="K409" s="185"/>
      <c r="L409" s="60" t="s">
        <v>63</v>
      </c>
      <c r="M409" s="61" t="s">
        <v>64</v>
      </c>
      <c r="N409" s="61">
        <v>2</v>
      </c>
    </row>
    <row r="410" spans="1:16" s="62" customFormat="1" ht="18.75" customHeight="1">
      <c r="C410" s="63" t="s">
        <v>627</v>
      </c>
      <c r="D410" s="169" t="s">
        <v>587</v>
      </c>
      <c r="E410" s="169"/>
      <c r="F410" s="169"/>
      <c r="G410" s="169"/>
      <c r="H410" s="169"/>
      <c r="I410" s="169"/>
      <c r="J410" s="169"/>
      <c r="K410" s="169"/>
      <c r="L410" s="60" t="s">
        <v>65</v>
      </c>
      <c r="M410" s="60" t="s">
        <v>64</v>
      </c>
      <c r="N410" s="60">
        <v>1</v>
      </c>
    </row>
    <row r="411" spans="1:16" s="62" customFormat="1" ht="18.75" customHeight="1">
      <c r="B411" s="170" t="s">
        <v>628</v>
      </c>
      <c r="C411" s="170"/>
      <c r="D411" s="170"/>
      <c r="E411" s="170"/>
      <c r="F411" s="170"/>
      <c r="G411" s="170"/>
      <c r="H411" s="170"/>
      <c r="I411" s="170"/>
      <c r="J411" s="170"/>
      <c r="K411" s="170"/>
      <c r="L411" s="60" t="s">
        <v>66</v>
      </c>
      <c r="M411" s="60" t="s">
        <v>64</v>
      </c>
      <c r="N411" s="60">
        <v>1</v>
      </c>
    </row>
    <row r="412" spans="1:16" ht="9" customHeight="1"/>
    <row r="413" spans="1:16" ht="15" customHeight="1">
      <c r="B413" s="164" t="s">
        <v>4</v>
      </c>
      <c r="C413" s="165" t="s">
        <v>67</v>
      </c>
      <c r="D413" s="166" t="s">
        <v>9</v>
      </c>
      <c r="E413" s="167" t="s">
        <v>10</v>
      </c>
      <c r="F413" s="165" t="s">
        <v>78</v>
      </c>
      <c r="G413" s="165" t="s">
        <v>79</v>
      </c>
      <c r="H413" s="165" t="s">
        <v>69</v>
      </c>
      <c r="I413" s="165" t="s">
        <v>70</v>
      </c>
      <c r="J413" s="174" t="s">
        <v>59</v>
      </c>
      <c r="K413" s="174"/>
      <c r="L413" s="175" t="s">
        <v>71</v>
      </c>
      <c r="M413" s="176"/>
      <c r="N413" s="177"/>
    </row>
    <row r="414" spans="1:16" ht="27" customHeight="1">
      <c r="B414" s="164"/>
      <c r="C414" s="164"/>
      <c r="D414" s="166"/>
      <c r="E414" s="167"/>
      <c r="F414" s="164"/>
      <c r="G414" s="164"/>
      <c r="H414" s="164"/>
      <c r="I414" s="164"/>
      <c r="J414" s="64" t="s">
        <v>72</v>
      </c>
      <c r="K414" s="64" t="s">
        <v>73</v>
      </c>
      <c r="L414" s="178"/>
      <c r="M414" s="179"/>
      <c r="N414" s="180"/>
    </row>
    <row r="415" spans="1:16" ht="20.100000000000001" customHeight="1">
      <c r="A415">
        <v>203</v>
      </c>
      <c r="B415" s="65">
        <v>1</v>
      </c>
      <c r="C415" s="102">
        <v>2320322959</v>
      </c>
      <c r="D415" s="67" t="s">
        <v>319</v>
      </c>
      <c r="E415" s="68" t="s">
        <v>112</v>
      </c>
      <c r="F415" s="105" t="s">
        <v>446</v>
      </c>
      <c r="G415" s="105" t="s">
        <v>601</v>
      </c>
      <c r="H415" s="69"/>
      <c r="I415" s="70"/>
      <c r="J415" s="70"/>
      <c r="K415" s="70"/>
      <c r="L415" s="181">
        <v>0</v>
      </c>
      <c r="M415" s="182"/>
      <c r="N415" s="183"/>
      <c r="O415" t="s">
        <v>590</v>
      </c>
    </row>
    <row r="416" spans="1:16" ht="20.100000000000001" customHeight="1">
      <c r="A416">
        <v>204</v>
      </c>
      <c r="B416" s="65">
        <v>2</v>
      </c>
      <c r="C416" s="102">
        <v>23113111160</v>
      </c>
      <c r="D416" s="67" t="s">
        <v>317</v>
      </c>
      <c r="E416" s="68" t="s">
        <v>170</v>
      </c>
      <c r="F416" s="105" t="s">
        <v>446</v>
      </c>
      <c r="G416" s="105" t="s">
        <v>629</v>
      </c>
      <c r="H416" s="69"/>
      <c r="I416" s="70"/>
      <c r="J416" s="70"/>
      <c r="K416" s="70"/>
      <c r="L416" s="171">
        <v>0</v>
      </c>
      <c r="M416" s="172"/>
      <c r="N416" s="173"/>
      <c r="O416" t="s">
        <v>590</v>
      </c>
    </row>
    <row r="417" spans="1:15" ht="20.100000000000001" customHeight="1">
      <c r="A417">
        <v>205</v>
      </c>
      <c r="B417" s="65">
        <v>3</v>
      </c>
      <c r="C417" s="102">
        <v>2320216177</v>
      </c>
      <c r="D417" s="67" t="s">
        <v>458</v>
      </c>
      <c r="E417" s="68" t="s">
        <v>212</v>
      </c>
      <c r="F417" s="105" t="s">
        <v>446</v>
      </c>
      <c r="G417" s="105" t="s">
        <v>601</v>
      </c>
      <c r="H417" s="69"/>
      <c r="I417" s="70"/>
      <c r="J417" s="70"/>
      <c r="K417" s="70"/>
      <c r="L417" s="171">
        <v>0</v>
      </c>
      <c r="M417" s="172"/>
      <c r="N417" s="173"/>
      <c r="O417" t="s">
        <v>590</v>
      </c>
    </row>
    <row r="418" spans="1:15" ht="20.100000000000001" customHeight="1">
      <c r="A418">
        <v>206</v>
      </c>
      <c r="B418" s="65">
        <v>4</v>
      </c>
      <c r="C418" s="102">
        <v>2321315748</v>
      </c>
      <c r="D418" s="67" t="s">
        <v>459</v>
      </c>
      <c r="E418" s="68" t="s">
        <v>107</v>
      </c>
      <c r="F418" s="105" t="s">
        <v>446</v>
      </c>
      <c r="G418" s="105" t="s">
        <v>601</v>
      </c>
      <c r="H418" s="69"/>
      <c r="I418" s="70"/>
      <c r="J418" s="70"/>
      <c r="K418" s="70"/>
      <c r="L418" s="171">
        <v>0</v>
      </c>
      <c r="M418" s="172"/>
      <c r="N418" s="173"/>
      <c r="O418" t="s">
        <v>590</v>
      </c>
    </row>
    <row r="419" spans="1:15" ht="20.100000000000001" customHeight="1">
      <c r="A419">
        <v>207</v>
      </c>
      <c r="B419" s="65">
        <v>5</v>
      </c>
      <c r="C419" s="102">
        <v>2320315563</v>
      </c>
      <c r="D419" s="67" t="s">
        <v>460</v>
      </c>
      <c r="E419" s="68" t="s">
        <v>132</v>
      </c>
      <c r="F419" s="105" t="s">
        <v>446</v>
      </c>
      <c r="G419" s="105" t="s">
        <v>601</v>
      </c>
      <c r="H419" s="69"/>
      <c r="I419" s="70"/>
      <c r="J419" s="70"/>
      <c r="K419" s="70"/>
      <c r="L419" s="171">
        <v>0</v>
      </c>
      <c r="M419" s="172"/>
      <c r="N419" s="173"/>
      <c r="O419" t="s">
        <v>590</v>
      </c>
    </row>
    <row r="420" spans="1:15" ht="20.100000000000001" customHeight="1">
      <c r="A420">
        <v>208</v>
      </c>
      <c r="B420" s="65">
        <v>6</v>
      </c>
      <c r="C420" s="102">
        <v>23113111958</v>
      </c>
      <c r="D420" s="67" t="s">
        <v>461</v>
      </c>
      <c r="E420" s="68" t="s">
        <v>135</v>
      </c>
      <c r="F420" s="105" t="s">
        <v>446</v>
      </c>
      <c r="G420" s="105" t="s">
        <v>629</v>
      </c>
      <c r="H420" s="69"/>
      <c r="I420" s="70"/>
      <c r="J420" s="70"/>
      <c r="K420" s="70"/>
      <c r="L420" s="171">
        <v>0</v>
      </c>
      <c r="M420" s="172"/>
      <c r="N420" s="173"/>
      <c r="O420" t="s">
        <v>590</v>
      </c>
    </row>
    <row r="421" spans="1:15" ht="20.100000000000001" customHeight="1">
      <c r="A421">
        <v>209</v>
      </c>
      <c r="B421" s="65">
        <v>7</v>
      </c>
      <c r="C421" s="102">
        <v>2320315714</v>
      </c>
      <c r="D421" s="67" t="s">
        <v>462</v>
      </c>
      <c r="E421" s="68" t="s">
        <v>198</v>
      </c>
      <c r="F421" s="105" t="s">
        <v>446</v>
      </c>
      <c r="G421" s="105" t="s">
        <v>601</v>
      </c>
      <c r="H421" s="69"/>
      <c r="I421" s="70"/>
      <c r="J421" s="70"/>
      <c r="K421" s="70"/>
      <c r="L421" s="171">
        <v>0</v>
      </c>
      <c r="M421" s="172"/>
      <c r="N421" s="173"/>
      <c r="O421" t="s">
        <v>590</v>
      </c>
    </row>
    <row r="422" spans="1:15" ht="20.100000000000001" customHeight="1">
      <c r="A422">
        <v>210</v>
      </c>
      <c r="B422" s="65">
        <v>8</v>
      </c>
      <c r="C422" s="102">
        <v>23103111159</v>
      </c>
      <c r="D422" s="67" t="s">
        <v>463</v>
      </c>
      <c r="E422" s="68" t="s">
        <v>108</v>
      </c>
      <c r="F422" s="105" t="s">
        <v>446</v>
      </c>
      <c r="G422" s="105" t="s">
        <v>629</v>
      </c>
      <c r="H422" s="69"/>
      <c r="I422" s="70"/>
      <c r="J422" s="70"/>
      <c r="K422" s="70"/>
      <c r="L422" s="171">
        <v>0</v>
      </c>
      <c r="M422" s="172"/>
      <c r="N422" s="173"/>
      <c r="O422" t="s">
        <v>590</v>
      </c>
    </row>
    <row r="423" spans="1:15" ht="20.100000000000001" customHeight="1">
      <c r="A423">
        <v>211</v>
      </c>
      <c r="B423" s="65">
        <v>9</v>
      </c>
      <c r="C423" s="102">
        <v>2320315831</v>
      </c>
      <c r="D423" s="67" t="s">
        <v>464</v>
      </c>
      <c r="E423" s="68" t="s">
        <v>108</v>
      </c>
      <c r="F423" s="105" t="s">
        <v>446</v>
      </c>
      <c r="G423" s="105" t="s">
        <v>601</v>
      </c>
      <c r="H423" s="69"/>
      <c r="I423" s="70"/>
      <c r="J423" s="70"/>
      <c r="K423" s="70"/>
      <c r="L423" s="171">
        <v>0</v>
      </c>
      <c r="M423" s="172"/>
      <c r="N423" s="173"/>
      <c r="O423" t="s">
        <v>590</v>
      </c>
    </row>
    <row r="424" spans="1:15" ht="20.100000000000001" customHeight="1">
      <c r="A424">
        <v>212</v>
      </c>
      <c r="B424" s="65">
        <v>10</v>
      </c>
      <c r="C424" s="102">
        <v>2320315754</v>
      </c>
      <c r="D424" s="67" t="s">
        <v>465</v>
      </c>
      <c r="E424" s="68" t="s">
        <v>179</v>
      </c>
      <c r="F424" s="105" t="s">
        <v>446</v>
      </c>
      <c r="G424" s="105" t="s">
        <v>601</v>
      </c>
      <c r="H424" s="69"/>
      <c r="I424" s="70"/>
      <c r="J424" s="70"/>
      <c r="K424" s="70"/>
      <c r="L424" s="171">
        <v>0</v>
      </c>
      <c r="M424" s="172"/>
      <c r="N424" s="173"/>
      <c r="O424" t="s">
        <v>590</v>
      </c>
    </row>
    <row r="425" spans="1:15" ht="20.100000000000001" customHeight="1">
      <c r="A425">
        <v>213</v>
      </c>
      <c r="B425" s="65">
        <v>11</v>
      </c>
      <c r="C425" s="102">
        <v>2321315824</v>
      </c>
      <c r="D425" s="67" t="s">
        <v>249</v>
      </c>
      <c r="E425" s="68" t="s">
        <v>191</v>
      </c>
      <c r="F425" s="105" t="s">
        <v>446</v>
      </c>
      <c r="G425" s="105" t="s">
        <v>601</v>
      </c>
      <c r="H425" s="69"/>
      <c r="I425" s="70"/>
      <c r="J425" s="70"/>
      <c r="K425" s="70"/>
      <c r="L425" s="171">
        <v>0</v>
      </c>
      <c r="M425" s="172"/>
      <c r="N425" s="173"/>
      <c r="O425" t="s">
        <v>590</v>
      </c>
    </row>
    <row r="426" spans="1:15" ht="20.100000000000001" customHeight="1">
      <c r="A426">
        <v>214</v>
      </c>
      <c r="B426" s="65">
        <v>12</v>
      </c>
      <c r="C426" s="102">
        <v>2320325460</v>
      </c>
      <c r="D426" s="67" t="s">
        <v>466</v>
      </c>
      <c r="E426" s="68" t="s">
        <v>141</v>
      </c>
      <c r="F426" s="105" t="s">
        <v>446</v>
      </c>
      <c r="G426" s="105" t="s">
        <v>601</v>
      </c>
      <c r="H426" s="69"/>
      <c r="I426" s="70"/>
      <c r="J426" s="70"/>
      <c r="K426" s="70"/>
      <c r="L426" s="171">
        <v>0</v>
      </c>
      <c r="M426" s="172"/>
      <c r="N426" s="173"/>
      <c r="O426" t="s">
        <v>590</v>
      </c>
    </row>
    <row r="427" spans="1:15" ht="20.100000000000001" customHeight="1">
      <c r="A427">
        <v>215</v>
      </c>
      <c r="B427" s="65">
        <v>13</v>
      </c>
      <c r="C427" s="102">
        <v>2320315821</v>
      </c>
      <c r="D427" s="67" t="s">
        <v>467</v>
      </c>
      <c r="E427" s="68" t="s">
        <v>214</v>
      </c>
      <c r="F427" s="105" t="s">
        <v>446</v>
      </c>
      <c r="G427" s="105" t="s">
        <v>601</v>
      </c>
      <c r="H427" s="69"/>
      <c r="I427" s="70"/>
      <c r="J427" s="70"/>
      <c r="K427" s="70"/>
      <c r="L427" s="171">
        <v>0</v>
      </c>
      <c r="M427" s="172"/>
      <c r="N427" s="173"/>
      <c r="O427" t="s">
        <v>590</v>
      </c>
    </row>
    <row r="428" spans="1:15" ht="20.100000000000001" customHeight="1">
      <c r="A428">
        <v>216</v>
      </c>
      <c r="B428" s="65">
        <v>14</v>
      </c>
      <c r="C428" s="102">
        <v>23213212482</v>
      </c>
      <c r="D428" s="67" t="s">
        <v>221</v>
      </c>
      <c r="E428" s="68" t="s">
        <v>303</v>
      </c>
      <c r="F428" s="105" t="s">
        <v>446</v>
      </c>
      <c r="G428" s="105" t="s">
        <v>601</v>
      </c>
      <c r="H428" s="69"/>
      <c r="I428" s="70"/>
      <c r="J428" s="70"/>
      <c r="K428" s="70"/>
      <c r="L428" s="171">
        <v>0</v>
      </c>
      <c r="M428" s="172"/>
      <c r="N428" s="173"/>
      <c r="O428" t="s">
        <v>590</v>
      </c>
    </row>
    <row r="429" spans="1:15" ht="20.100000000000001" customHeight="1">
      <c r="A429">
        <v>217</v>
      </c>
      <c r="B429" s="65">
        <v>15</v>
      </c>
      <c r="C429" s="102">
        <v>2320321365</v>
      </c>
      <c r="D429" s="67" t="s">
        <v>268</v>
      </c>
      <c r="E429" s="68" t="s">
        <v>147</v>
      </c>
      <c r="F429" s="105" t="s">
        <v>446</v>
      </c>
      <c r="G429" s="105" t="s">
        <v>601</v>
      </c>
      <c r="H429" s="69"/>
      <c r="I429" s="70"/>
      <c r="J429" s="70"/>
      <c r="K429" s="70"/>
      <c r="L429" s="171">
        <v>0</v>
      </c>
      <c r="M429" s="172"/>
      <c r="N429" s="173"/>
      <c r="O429" t="s">
        <v>590</v>
      </c>
    </row>
    <row r="430" spans="1:15" ht="20.100000000000001" customHeight="1">
      <c r="A430">
        <v>218</v>
      </c>
      <c r="B430" s="65">
        <v>16</v>
      </c>
      <c r="C430" s="102">
        <v>2320321288</v>
      </c>
      <c r="D430" s="67" t="s">
        <v>468</v>
      </c>
      <c r="E430" s="68" t="s">
        <v>139</v>
      </c>
      <c r="F430" s="105" t="s">
        <v>446</v>
      </c>
      <c r="G430" s="105" t="s">
        <v>601</v>
      </c>
      <c r="H430" s="69"/>
      <c r="I430" s="70"/>
      <c r="J430" s="70"/>
      <c r="K430" s="70"/>
      <c r="L430" s="171">
        <v>0</v>
      </c>
      <c r="M430" s="172"/>
      <c r="N430" s="173"/>
      <c r="O430" t="s">
        <v>590</v>
      </c>
    </row>
    <row r="431" spans="1:15" ht="20.100000000000001" customHeight="1">
      <c r="A431">
        <v>219</v>
      </c>
      <c r="B431" s="65">
        <v>17</v>
      </c>
      <c r="C431" s="102">
        <v>2320329653</v>
      </c>
      <c r="D431" s="67" t="s">
        <v>469</v>
      </c>
      <c r="E431" s="68" t="s">
        <v>139</v>
      </c>
      <c r="F431" s="105" t="s">
        <v>446</v>
      </c>
      <c r="G431" s="105" t="s">
        <v>601</v>
      </c>
      <c r="H431" s="69"/>
      <c r="I431" s="70"/>
      <c r="J431" s="70"/>
      <c r="K431" s="70"/>
      <c r="L431" s="171">
        <v>0</v>
      </c>
      <c r="M431" s="172"/>
      <c r="N431" s="173"/>
      <c r="O431" t="s">
        <v>590</v>
      </c>
    </row>
    <row r="432" spans="1:15" ht="20.100000000000001" customHeight="1">
      <c r="A432">
        <v>220</v>
      </c>
      <c r="B432" s="65">
        <v>18</v>
      </c>
      <c r="C432" s="102">
        <v>2320315647</v>
      </c>
      <c r="D432" s="67" t="s">
        <v>470</v>
      </c>
      <c r="E432" s="68" t="s">
        <v>188</v>
      </c>
      <c r="F432" s="105" t="s">
        <v>446</v>
      </c>
      <c r="G432" s="105" t="s">
        <v>601</v>
      </c>
      <c r="H432" s="69"/>
      <c r="I432" s="70"/>
      <c r="J432" s="70"/>
      <c r="K432" s="70"/>
      <c r="L432" s="171">
        <v>0</v>
      </c>
      <c r="M432" s="172"/>
      <c r="N432" s="173"/>
      <c r="O432" t="s">
        <v>590</v>
      </c>
    </row>
    <row r="433" spans="1:15" ht="20.100000000000001" customHeight="1">
      <c r="A433">
        <v>221</v>
      </c>
      <c r="B433" s="65">
        <v>19</v>
      </c>
      <c r="C433" s="102">
        <v>2320322462</v>
      </c>
      <c r="D433" s="67" t="s">
        <v>471</v>
      </c>
      <c r="E433" s="68" t="s">
        <v>118</v>
      </c>
      <c r="F433" s="105" t="s">
        <v>446</v>
      </c>
      <c r="G433" s="105" t="s">
        <v>601</v>
      </c>
      <c r="H433" s="69"/>
      <c r="I433" s="70"/>
      <c r="J433" s="70"/>
      <c r="K433" s="70"/>
      <c r="L433" s="171">
        <v>0</v>
      </c>
      <c r="M433" s="172"/>
      <c r="N433" s="173"/>
      <c r="O433" t="s">
        <v>590</v>
      </c>
    </row>
    <row r="434" spans="1:15" ht="20.100000000000001" customHeight="1">
      <c r="A434">
        <v>222</v>
      </c>
      <c r="B434" s="65">
        <v>20</v>
      </c>
      <c r="C434" s="102">
        <v>2320322962</v>
      </c>
      <c r="D434" s="67" t="s">
        <v>472</v>
      </c>
      <c r="E434" s="68" t="s">
        <v>118</v>
      </c>
      <c r="F434" s="105" t="s">
        <v>446</v>
      </c>
      <c r="G434" s="105" t="s">
        <v>601</v>
      </c>
      <c r="H434" s="69"/>
      <c r="I434" s="70"/>
      <c r="J434" s="70"/>
      <c r="K434" s="70"/>
      <c r="L434" s="171">
        <v>0</v>
      </c>
      <c r="M434" s="172"/>
      <c r="N434" s="173"/>
      <c r="O434" t="s">
        <v>590</v>
      </c>
    </row>
    <row r="435" spans="1:15" ht="20.100000000000001" customHeight="1">
      <c r="A435">
        <v>223</v>
      </c>
      <c r="B435" s="65">
        <v>21</v>
      </c>
      <c r="C435" s="102">
        <v>2320315848</v>
      </c>
      <c r="D435" s="67" t="s">
        <v>329</v>
      </c>
      <c r="E435" s="68" t="s">
        <v>156</v>
      </c>
      <c r="F435" s="105" t="s">
        <v>446</v>
      </c>
      <c r="G435" s="105" t="s">
        <v>601</v>
      </c>
      <c r="H435" s="69"/>
      <c r="I435" s="70"/>
      <c r="J435" s="70"/>
      <c r="K435" s="70"/>
      <c r="L435" s="171">
        <v>0</v>
      </c>
      <c r="M435" s="172"/>
      <c r="N435" s="173"/>
      <c r="O435" t="s">
        <v>590</v>
      </c>
    </row>
    <row r="436" spans="1:15" ht="20.100000000000001" customHeight="1">
      <c r="A436">
        <v>224</v>
      </c>
      <c r="B436" s="65">
        <v>22</v>
      </c>
      <c r="C436" s="102">
        <v>2320315711</v>
      </c>
      <c r="D436" s="67" t="s">
        <v>473</v>
      </c>
      <c r="E436" s="68" t="s">
        <v>215</v>
      </c>
      <c r="F436" s="105" t="s">
        <v>446</v>
      </c>
      <c r="G436" s="105" t="s">
        <v>601</v>
      </c>
      <c r="H436" s="69"/>
      <c r="I436" s="70"/>
      <c r="J436" s="70"/>
      <c r="K436" s="70"/>
      <c r="L436" s="171">
        <v>0</v>
      </c>
      <c r="M436" s="172"/>
      <c r="N436" s="173"/>
      <c r="O436" t="s">
        <v>590</v>
      </c>
    </row>
    <row r="437" spans="1:15" ht="20.100000000000001" customHeight="1">
      <c r="A437">
        <v>225</v>
      </c>
      <c r="B437" s="65">
        <v>23</v>
      </c>
      <c r="C437" s="102">
        <v>2320315749</v>
      </c>
      <c r="D437" s="67" t="s">
        <v>474</v>
      </c>
      <c r="E437" s="68" t="s">
        <v>129</v>
      </c>
      <c r="F437" s="105" t="s">
        <v>446</v>
      </c>
      <c r="G437" s="105" t="s">
        <v>601</v>
      </c>
      <c r="H437" s="69"/>
      <c r="I437" s="70"/>
      <c r="J437" s="70"/>
      <c r="K437" s="70"/>
      <c r="L437" s="171">
        <v>0</v>
      </c>
      <c r="M437" s="172"/>
      <c r="N437" s="173"/>
      <c r="O437" t="s">
        <v>590</v>
      </c>
    </row>
    <row r="438" spans="1:15" ht="20.100000000000001" customHeight="1">
      <c r="A438">
        <v>0</v>
      </c>
      <c r="B438" s="65">
        <v>24</v>
      </c>
      <c r="C438" s="102" t="s">
        <v>286</v>
      </c>
      <c r="D438" s="67" t="s">
        <v>286</v>
      </c>
      <c r="E438" s="68" t="s">
        <v>286</v>
      </c>
      <c r="F438" s="105" t="s">
        <v>286</v>
      </c>
      <c r="G438" s="105" t="s">
        <v>286</v>
      </c>
      <c r="H438" s="69"/>
      <c r="I438" s="70"/>
      <c r="J438" s="70"/>
      <c r="K438" s="70"/>
      <c r="L438" s="171" t="s">
        <v>286</v>
      </c>
      <c r="M438" s="172"/>
      <c r="N438" s="173"/>
      <c r="O438" t="s">
        <v>590</v>
      </c>
    </row>
    <row r="439" spans="1:15" ht="20.100000000000001" customHeight="1">
      <c r="A439">
        <v>0</v>
      </c>
      <c r="B439" s="65">
        <v>25</v>
      </c>
      <c r="C439" s="102" t="s">
        <v>286</v>
      </c>
      <c r="D439" s="67" t="s">
        <v>286</v>
      </c>
      <c r="E439" s="68" t="s">
        <v>286</v>
      </c>
      <c r="F439" s="105" t="s">
        <v>286</v>
      </c>
      <c r="G439" s="105" t="s">
        <v>286</v>
      </c>
      <c r="H439" s="69"/>
      <c r="I439" s="70"/>
      <c r="J439" s="70"/>
      <c r="K439" s="70"/>
      <c r="L439" s="171" t="s">
        <v>286</v>
      </c>
      <c r="M439" s="172"/>
      <c r="N439" s="173"/>
      <c r="O439" t="s">
        <v>590</v>
      </c>
    </row>
    <row r="440" spans="1:15" ht="20.100000000000001" customHeight="1">
      <c r="A440">
        <v>0</v>
      </c>
      <c r="B440" s="65">
        <v>26</v>
      </c>
      <c r="C440" s="102" t="s">
        <v>286</v>
      </c>
      <c r="D440" s="67" t="s">
        <v>286</v>
      </c>
      <c r="E440" s="68" t="s">
        <v>286</v>
      </c>
      <c r="F440" s="105" t="s">
        <v>286</v>
      </c>
      <c r="G440" s="105" t="s">
        <v>286</v>
      </c>
      <c r="H440" s="69"/>
      <c r="I440" s="70"/>
      <c r="J440" s="70"/>
      <c r="K440" s="70"/>
      <c r="L440" s="171" t="s">
        <v>286</v>
      </c>
      <c r="M440" s="172"/>
      <c r="N440" s="173"/>
      <c r="O440" t="s">
        <v>590</v>
      </c>
    </row>
    <row r="441" spans="1:15" ht="20.100000000000001" customHeight="1">
      <c r="A441">
        <v>0</v>
      </c>
      <c r="B441" s="65">
        <v>27</v>
      </c>
      <c r="C441" s="102" t="s">
        <v>286</v>
      </c>
      <c r="D441" s="67" t="s">
        <v>286</v>
      </c>
      <c r="E441" s="68" t="s">
        <v>286</v>
      </c>
      <c r="F441" s="105" t="s">
        <v>286</v>
      </c>
      <c r="G441" s="105" t="s">
        <v>286</v>
      </c>
      <c r="H441" s="69"/>
      <c r="I441" s="70"/>
      <c r="J441" s="70"/>
      <c r="K441" s="70"/>
      <c r="L441" s="171" t="s">
        <v>286</v>
      </c>
      <c r="M441" s="172"/>
      <c r="N441" s="173"/>
      <c r="O441" t="s">
        <v>590</v>
      </c>
    </row>
    <row r="442" spans="1:15" ht="20.100000000000001" customHeight="1">
      <c r="A442">
        <v>0</v>
      </c>
      <c r="B442" s="65">
        <v>28</v>
      </c>
      <c r="C442" s="102" t="s">
        <v>286</v>
      </c>
      <c r="D442" s="67" t="s">
        <v>286</v>
      </c>
      <c r="E442" s="68" t="s">
        <v>286</v>
      </c>
      <c r="F442" s="105" t="s">
        <v>286</v>
      </c>
      <c r="G442" s="105" t="s">
        <v>286</v>
      </c>
      <c r="H442" s="69"/>
      <c r="I442" s="70"/>
      <c r="J442" s="70"/>
      <c r="K442" s="70"/>
      <c r="L442" s="171" t="s">
        <v>286</v>
      </c>
      <c r="M442" s="172"/>
      <c r="N442" s="173"/>
      <c r="O442" t="s">
        <v>590</v>
      </c>
    </row>
    <row r="443" spans="1:15" ht="20.100000000000001" customHeight="1">
      <c r="A443">
        <v>0</v>
      </c>
      <c r="B443" s="65">
        <v>29</v>
      </c>
      <c r="C443" s="102" t="s">
        <v>286</v>
      </c>
      <c r="D443" s="67" t="s">
        <v>286</v>
      </c>
      <c r="E443" s="68" t="s">
        <v>286</v>
      </c>
      <c r="F443" s="105" t="s">
        <v>286</v>
      </c>
      <c r="G443" s="105" t="s">
        <v>286</v>
      </c>
      <c r="H443" s="69"/>
      <c r="I443" s="70"/>
      <c r="J443" s="70"/>
      <c r="K443" s="70"/>
      <c r="L443" s="171" t="s">
        <v>286</v>
      </c>
      <c r="M443" s="172"/>
      <c r="N443" s="173"/>
      <c r="O443" t="s">
        <v>590</v>
      </c>
    </row>
    <row r="444" spans="1:15" ht="20.100000000000001" customHeight="1">
      <c r="A444">
        <v>0</v>
      </c>
      <c r="B444" s="72">
        <v>30</v>
      </c>
      <c r="C444" s="102" t="s">
        <v>286</v>
      </c>
      <c r="D444" s="67" t="s">
        <v>286</v>
      </c>
      <c r="E444" s="68" t="s">
        <v>286</v>
      </c>
      <c r="F444" s="105" t="s">
        <v>286</v>
      </c>
      <c r="G444" s="105" t="s">
        <v>286</v>
      </c>
      <c r="H444" s="73"/>
      <c r="I444" s="74"/>
      <c r="J444" s="74"/>
      <c r="K444" s="74"/>
      <c r="L444" s="171" t="s">
        <v>286</v>
      </c>
      <c r="M444" s="172"/>
      <c r="N444" s="173"/>
      <c r="O444" t="s">
        <v>590</v>
      </c>
    </row>
    <row r="445" spans="1:15" ht="23.25" customHeight="1">
      <c r="A445">
        <v>0</v>
      </c>
      <c r="B445" s="75" t="s">
        <v>74</v>
      </c>
      <c r="C445" s="103"/>
      <c r="D445" s="77"/>
      <c r="E445" s="78"/>
      <c r="F445" s="106"/>
      <c r="G445" s="106"/>
      <c r="H445" s="80"/>
      <c r="I445" s="81"/>
      <c r="J445" s="81"/>
      <c r="K445" s="81"/>
      <c r="L445" s="113"/>
      <c r="M445" s="113"/>
      <c r="N445" s="113"/>
    </row>
    <row r="446" spans="1:15" ht="20.100000000000001" customHeight="1">
      <c r="A446">
        <v>0</v>
      </c>
      <c r="B446" s="82" t="s">
        <v>81</v>
      </c>
      <c r="C446" s="104"/>
      <c r="D446" s="84"/>
      <c r="E446" s="85"/>
      <c r="F446" s="107"/>
      <c r="G446" s="107"/>
      <c r="H446" s="87"/>
      <c r="I446" s="88"/>
      <c r="J446" s="88"/>
      <c r="K446" s="88"/>
      <c r="L446" s="89"/>
      <c r="M446" s="89"/>
      <c r="N446" s="89"/>
    </row>
    <row r="447" spans="1:15" ht="18.75" customHeight="1">
      <c r="A447">
        <v>0</v>
      </c>
      <c r="B447" s="90"/>
      <c r="C447" s="104"/>
      <c r="D447" s="84"/>
      <c r="E447" s="85"/>
      <c r="F447" s="107"/>
      <c r="G447" s="107"/>
      <c r="H447" s="87"/>
      <c r="I447" s="88"/>
      <c r="J447" s="88"/>
      <c r="K447" s="88"/>
      <c r="L447" s="89"/>
      <c r="M447" s="89"/>
      <c r="N447" s="89"/>
    </row>
    <row r="448" spans="1:15" ht="18" customHeight="1">
      <c r="A448" s="100">
        <v>0</v>
      </c>
      <c r="B448" s="90"/>
      <c r="C448" s="104"/>
      <c r="D448" s="84"/>
      <c r="E448" s="85"/>
      <c r="F448" s="107"/>
      <c r="G448" s="107"/>
      <c r="H448" s="87"/>
      <c r="I448" s="88"/>
      <c r="J448" s="88"/>
      <c r="K448" s="88"/>
      <c r="L448" s="89"/>
      <c r="M448" s="89"/>
      <c r="N448" s="89"/>
    </row>
    <row r="449" spans="1:16" ht="8.25" customHeight="1">
      <c r="A449" s="100">
        <v>0</v>
      </c>
      <c r="B449" s="90"/>
      <c r="C449" s="104"/>
      <c r="D449" s="84"/>
      <c r="E449" s="85"/>
      <c r="F449" s="107"/>
      <c r="G449" s="107"/>
      <c r="H449" s="87"/>
      <c r="I449" s="88"/>
      <c r="J449" s="88"/>
      <c r="K449" s="88"/>
      <c r="L449" s="89"/>
      <c r="M449" s="89"/>
      <c r="N449" s="89"/>
    </row>
    <row r="450" spans="1:16" ht="20.100000000000001" customHeight="1">
      <c r="A450" s="100">
        <v>0</v>
      </c>
      <c r="C450" s="108" t="s">
        <v>80</v>
      </c>
      <c r="D450" s="84"/>
      <c r="E450" s="85"/>
      <c r="F450" s="107"/>
      <c r="G450" s="107"/>
      <c r="H450" s="87"/>
      <c r="I450" s="88"/>
      <c r="J450" s="88"/>
      <c r="K450" s="88"/>
      <c r="L450" s="89"/>
      <c r="M450" s="89"/>
      <c r="N450" s="89"/>
    </row>
    <row r="451" spans="1:16" ht="13.5" customHeight="1">
      <c r="A451" s="100">
        <v>0</v>
      </c>
      <c r="B451" s="91"/>
      <c r="C451" s="104"/>
      <c r="D451" s="84"/>
      <c r="E451" s="85"/>
      <c r="F451" s="107"/>
      <c r="G451" s="107"/>
      <c r="H451" s="111" t="s">
        <v>630</v>
      </c>
      <c r="I451" s="112">
        <v>17</v>
      </c>
      <c r="J451" s="88"/>
      <c r="K451" s="88"/>
      <c r="L451" s="109" t="s">
        <v>50</v>
      </c>
      <c r="M451" s="110">
        <v>1</v>
      </c>
      <c r="N451" s="110"/>
      <c r="O451" s="101"/>
      <c r="P451" s="101"/>
    </row>
    <row r="453" spans="1:16" s="56" customFormat="1">
      <c r="C453" s="184" t="s">
        <v>60</v>
      </c>
      <c r="D453" s="184"/>
      <c r="E453" s="57"/>
      <c r="F453" s="168" t="s">
        <v>305</v>
      </c>
      <c r="G453" s="168"/>
      <c r="H453" s="168"/>
      <c r="I453" s="168"/>
      <c r="J453" s="168"/>
      <c r="K453" s="168"/>
      <c r="L453" s="58" t="s">
        <v>580</v>
      </c>
    </row>
    <row r="454" spans="1:16" s="56" customFormat="1">
      <c r="C454" s="184" t="s">
        <v>62</v>
      </c>
      <c r="D454" s="184"/>
      <c r="E454" s="59" t="s">
        <v>248</v>
      </c>
      <c r="F454" s="185" t="s">
        <v>586</v>
      </c>
      <c r="G454" s="185"/>
      <c r="H454" s="185"/>
      <c r="I454" s="185"/>
      <c r="J454" s="185"/>
      <c r="K454" s="185"/>
      <c r="L454" s="60" t="s">
        <v>63</v>
      </c>
      <c r="M454" s="61" t="s">
        <v>64</v>
      </c>
      <c r="N454" s="61">
        <v>2</v>
      </c>
    </row>
    <row r="455" spans="1:16" s="62" customFormat="1" ht="18.75" customHeight="1">
      <c r="C455" s="63" t="s">
        <v>631</v>
      </c>
      <c r="D455" s="169" t="s">
        <v>587</v>
      </c>
      <c r="E455" s="169"/>
      <c r="F455" s="169"/>
      <c r="G455" s="169"/>
      <c r="H455" s="169"/>
      <c r="I455" s="169"/>
      <c r="J455" s="169"/>
      <c r="K455" s="169"/>
      <c r="L455" s="60" t="s">
        <v>65</v>
      </c>
      <c r="M455" s="60" t="s">
        <v>64</v>
      </c>
      <c r="N455" s="60">
        <v>1</v>
      </c>
    </row>
    <row r="456" spans="1:16" s="62" customFormat="1" ht="18.75" customHeight="1">
      <c r="B456" s="170" t="s">
        <v>632</v>
      </c>
      <c r="C456" s="170"/>
      <c r="D456" s="170"/>
      <c r="E456" s="170"/>
      <c r="F456" s="170"/>
      <c r="G456" s="170"/>
      <c r="H456" s="170"/>
      <c r="I456" s="170"/>
      <c r="J456" s="170"/>
      <c r="K456" s="170"/>
      <c r="L456" s="60" t="s">
        <v>66</v>
      </c>
      <c r="M456" s="60" t="s">
        <v>64</v>
      </c>
      <c r="N456" s="60">
        <v>1</v>
      </c>
    </row>
    <row r="457" spans="1:16" ht="9" customHeight="1"/>
    <row r="458" spans="1:16" ht="15" customHeight="1">
      <c r="B458" s="164" t="s">
        <v>4</v>
      </c>
      <c r="C458" s="165" t="s">
        <v>67</v>
      </c>
      <c r="D458" s="166" t="s">
        <v>9</v>
      </c>
      <c r="E458" s="167" t="s">
        <v>10</v>
      </c>
      <c r="F458" s="165" t="s">
        <v>78</v>
      </c>
      <c r="G458" s="165" t="s">
        <v>79</v>
      </c>
      <c r="H458" s="165" t="s">
        <v>69</v>
      </c>
      <c r="I458" s="165" t="s">
        <v>70</v>
      </c>
      <c r="J458" s="174" t="s">
        <v>59</v>
      </c>
      <c r="K458" s="174"/>
      <c r="L458" s="175" t="s">
        <v>71</v>
      </c>
      <c r="M458" s="176"/>
      <c r="N458" s="177"/>
    </row>
    <row r="459" spans="1:16" ht="27" customHeight="1">
      <c r="B459" s="164"/>
      <c r="C459" s="164"/>
      <c r="D459" s="166"/>
      <c r="E459" s="167"/>
      <c r="F459" s="164"/>
      <c r="G459" s="164"/>
      <c r="H459" s="164"/>
      <c r="I459" s="164"/>
      <c r="J459" s="64" t="s">
        <v>72</v>
      </c>
      <c r="K459" s="64" t="s">
        <v>73</v>
      </c>
      <c r="L459" s="178"/>
      <c r="M459" s="179"/>
      <c r="N459" s="180"/>
    </row>
    <row r="460" spans="1:16" ht="20.100000000000001" customHeight="1">
      <c r="A460">
        <v>226</v>
      </c>
      <c r="B460" s="65">
        <v>1</v>
      </c>
      <c r="C460" s="102">
        <v>23207110325</v>
      </c>
      <c r="D460" s="67" t="s">
        <v>475</v>
      </c>
      <c r="E460" s="68" t="s">
        <v>129</v>
      </c>
      <c r="F460" s="105" t="s">
        <v>446</v>
      </c>
      <c r="G460" s="105" t="s">
        <v>601</v>
      </c>
      <c r="H460" s="69"/>
      <c r="I460" s="70"/>
      <c r="J460" s="70"/>
      <c r="K460" s="70"/>
      <c r="L460" s="181">
        <v>0</v>
      </c>
      <c r="M460" s="182"/>
      <c r="N460" s="183"/>
      <c r="O460" t="s">
        <v>590</v>
      </c>
    </row>
    <row r="461" spans="1:16" ht="20.100000000000001" customHeight="1">
      <c r="A461">
        <v>227</v>
      </c>
      <c r="B461" s="65">
        <v>2</v>
      </c>
      <c r="C461" s="102">
        <v>2320315737</v>
      </c>
      <c r="D461" s="67" t="s">
        <v>279</v>
      </c>
      <c r="E461" s="68" t="s">
        <v>162</v>
      </c>
      <c r="F461" s="105" t="s">
        <v>476</v>
      </c>
      <c r="G461" s="105" t="s">
        <v>601</v>
      </c>
      <c r="H461" s="69"/>
      <c r="I461" s="70"/>
      <c r="J461" s="70"/>
      <c r="K461" s="70"/>
      <c r="L461" s="171">
        <v>0</v>
      </c>
      <c r="M461" s="172"/>
      <c r="N461" s="173"/>
      <c r="O461" t="s">
        <v>590</v>
      </c>
    </row>
    <row r="462" spans="1:16" ht="20.100000000000001" customHeight="1">
      <c r="A462">
        <v>228</v>
      </c>
      <c r="B462" s="65">
        <v>3</v>
      </c>
      <c r="C462" s="102">
        <v>23203212403</v>
      </c>
      <c r="D462" s="67" t="s">
        <v>477</v>
      </c>
      <c r="E462" s="68" t="s">
        <v>219</v>
      </c>
      <c r="F462" s="105" t="s">
        <v>476</v>
      </c>
      <c r="G462" s="105" t="s">
        <v>601</v>
      </c>
      <c r="H462" s="69"/>
      <c r="I462" s="70"/>
      <c r="J462" s="70"/>
      <c r="K462" s="70"/>
      <c r="L462" s="171">
        <v>0</v>
      </c>
      <c r="M462" s="172"/>
      <c r="N462" s="173"/>
      <c r="O462" t="s">
        <v>590</v>
      </c>
    </row>
    <row r="463" spans="1:16" ht="20.100000000000001" customHeight="1">
      <c r="A463">
        <v>229</v>
      </c>
      <c r="B463" s="65">
        <v>4</v>
      </c>
      <c r="C463" s="102">
        <v>2320315771</v>
      </c>
      <c r="D463" s="67" t="s">
        <v>478</v>
      </c>
      <c r="E463" s="68" t="s">
        <v>85</v>
      </c>
      <c r="F463" s="105" t="s">
        <v>476</v>
      </c>
      <c r="G463" s="105" t="s">
        <v>601</v>
      </c>
      <c r="H463" s="69"/>
      <c r="I463" s="70"/>
      <c r="J463" s="70"/>
      <c r="K463" s="70"/>
      <c r="L463" s="171">
        <v>0</v>
      </c>
      <c r="M463" s="172"/>
      <c r="N463" s="173"/>
      <c r="O463" t="s">
        <v>590</v>
      </c>
    </row>
    <row r="464" spans="1:16" ht="20.100000000000001" customHeight="1">
      <c r="A464">
        <v>230</v>
      </c>
      <c r="B464" s="65">
        <v>5</v>
      </c>
      <c r="C464" s="102">
        <v>2321315741</v>
      </c>
      <c r="D464" s="67" t="s">
        <v>164</v>
      </c>
      <c r="E464" s="68" t="s">
        <v>202</v>
      </c>
      <c r="F464" s="105" t="s">
        <v>476</v>
      </c>
      <c r="G464" s="105" t="s">
        <v>601</v>
      </c>
      <c r="H464" s="69"/>
      <c r="I464" s="70"/>
      <c r="J464" s="70"/>
      <c r="K464" s="70"/>
      <c r="L464" s="171">
        <v>0</v>
      </c>
      <c r="M464" s="172"/>
      <c r="N464" s="173"/>
      <c r="O464" t="s">
        <v>590</v>
      </c>
    </row>
    <row r="465" spans="1:15" ht="20.100000000000001" customHeight="1">
      <c r="A465">
        <v>231</v>
      </c>
      <c r="B465" s="65">
        <v>6</v>
      </c>
      <c r="C465" s="102">
        <v>2320315865</v>
      </c>
      <c r="D465" s="67" t="s">
        <v>312</v>
      </c>
      <c r="E465" s="68" t="s">
        <v>114</v>
      </c>
      <c r="F465" s="105" t="s">
        <v>476</v>
      </c>
      <c r="G465" s="105" t="s">
        <v>601</v>
      </c>
      <c r="H465" s="69"/>
      <c r="I465" s="70"/>
      <c r="J465" s="70"/>
      <c r="K465" s="70"/>
      <c r="L465" s="171">
        <v>0</v>
      </c>
      <c r="M465" s="172"/>
      <c r="N465" s="173"/>
      <c r="O465" t="s">
        <v>590</v>
      </c>
    </row>
    <row r="466" spans="1:15" ht="20.100000000000001" customHeight="1">
      <c r="A466">
        <v>232</v>
      </c>
      <c r="B466" s="65">
        <v>7</v>
      </c>
      <c r="C466" s="102">
        <v>2320315837</v>
      </c>
      <c r="D466" s="67" t="s">
        <v>479</v>
      </c>
      <c r="E466" s="68" t="s">
        <v>90</v>
      </c>
      <c r="F466" s="105" t="s">
        <v>476</v>
      </c>
      <c r="G466" s="105" t="s">
        <v>601</v>
      </c>
      <c r="H466" s="69"/>
      <c r="I466" s="70"/>
      <c r="J466" s="70"/>
      <c r="K466" s="70"/>
      <c r="L466" s="171">
        <v>0</v>
      </c>
      <c r="M466" s="172"/>
      <c r="N466" s="173"/>
      <c r="O466" t="s">
        <v>590</v>
      </c>
    </row>
    <row r="467" spans="1:15" ht="20.100000000000001" customHeight="1">
      <c r="A467">
        <v>233</v>
      </c>
      <c r="B467" s="65">
        <v>8</v>
      </c>
      <c r="C467" s="102">
        <v>2320315851</v>
      </c>
      <c r="D467" s="67" t="s">
        <v>480</v>
      </c>
      <c r="E467" s="68" t="s">
        <v>90</v>
      </c>
      <c r="F467" s="105" t="s">
        <v>476</v>
      </c>
      <c r="G467" s="105" t="s">
        <v>601</v>
      </c>
      <c r="H467" s="69"/>
      <c r="I467" s="70"/>
      <c r="J467" s="70"/>
      <c r="K467" s="70"/>
      <c r="L467" s="171">
        <v>0</v>
      </c>
      <c r="M467" s="172"/>
      <c r="N467" s="173"/>
      <c r="O467" t="s">
        <v>590</v>
      </c>
    </row>
    <row r="468" spans="1:15" ht="20.100000000000001" customHeight="1">
      <c r="A468">
        <v>234</v>
      </c>
      <c r="B468" s="65">
        <v>9</v>
      </c>
      <c r="C468" s="102">
        <v>2320323351</v>
      </c>
      <c r="D468" s="67" t="s">
        <v>223</v>
      </c>
      <c r="E468" s="68" t="s">
        <v>93</v>
      </c>
      <c r="F468" s="105" t="s">
        <v>476</v>
      </c>
      <c r="G468" s="105" t="s">
        <v>601</v>
      </c>
      <c r="H468" s="69"/>
      <c r="I468" s="70"/>
      <c r="J468" s="70"/>
      <c r="K468" s="70"/>
      <c r="L468" s="171">
        <v>0</v>
      </c>
      <c r="M468" s="172"/>
      <c r="N468" s="173"/>
      <c r="O468" t="s">
        <v>590</v>
      </c>
    </row>
    <row r="469" spans="1:15" ht="20.100000000000001" customHeight="1">
      <c r="A469">
        <v>235</v>
      </c>
      <c r="B469" s="65">
        <v>10</v>
      </c>
      <c r="C469" s="102">
        <v>2321322447</v>
      </c>
      <c r="D469" s="67" t="s">
        <v>481</v>
      </c>
      <c r="E469" s="68" t="s">
        <v>193</v>
      </c>
      <c r="F469" s="105" t="s">
        <v>476</v>
      </c>
      <c r="G469" s="105" t="s">
        <v>601</v>
      </c>
      <c r="H469" s="69"/>
      <c r="I469" s="70"/>
      <c r="J469" s="70"/>
      <c r="K469" s="70"/>
      <c r="L469" s="171">
        <v>0</v>
      </c>
      <c r="M469" s="172"/>
      <c r="N469" s="173"/>
      <c r="O469" t="s">
        <v>590</v>
      </c>
    </row>
    <row r="470" spans="1:15" ht="20.100000000000001" customHeight="1">
      <c r="A470">
        <v>236</v>
      </c>
      <c r="B470" s="65">
        <v>11</v>
      </c>
      <c r="C470" s="102">
        <v>2320315584</v>
      </c>
      <c r="D470" s="67" t="s">
        <v>295</v>
      </c>
      <c r="E470" s="68" t="s">
        <v>165</v>
      </c>
      <c r="F470" s="105" t="s">
        <v>476</v>
      </c>
      <c r="G470" s="105" t="s">
        <v>601</v>
      </c>
      <c r="H470" s="69"/>
      <c r="I470" s="70"/>
      <c r="J470" s="70"/>
      <c r="K470" s="70"/>
      <c r="L470" s="171">
        <v>0</v>
      </c>
      <c r="M470" s="172"/>
      <c r="N470" s="173"/>
      <c r="O470" t="s">
        <v>590</v>
      </c>
    </row>
    <row r="471" spans="1:15" ht="20.100000000000001" customHeight="1">
      <c r="A471">
        <v>237</v>
      </c>
      <c r="B471" s="65">
        <v>12</v>
      </c>
      <c r="C471" s="102">
        <v>2321321838</v>
      </c>
      <c r="D471" s="67" t="s">
        <v>482</v>
      </c>
      <c r="E471" s="68" t="s">
        <v>94</v>
      </c>
      <c r="F471" s="105" t="s">
        <v>476</v>
      </c>
      <c r="G471" s="105" t="s">
        <v>601</v>
      </c>
      <c r="H471" s="69"/>
      <c r="I471" s="70"/>
      <c r="J471" s="70"/>
      <c r="K471" s="70"/>
      <c r="L471" s="171">
        <v>0</v>
      </c>
      <c r="M471" s="172"/>
      <c r="N471" s="173"/>
      <c r="O471" t="s">
        <v>590</v>
      </c>
    </row>
    <row r="472" spans="1:15" ht="20.100000000000001" customHeight="1">
      <c r="A472">
        <v>238</v>
      </c>
      <c r="B472" s="65">
        <v>13</v>
      </c>
      <c r="C472" s="102">
        <v>2321321840</v>
      </c>
      <c r="D472" s="67" t="s">
        <v>185</v>
      </c>
      <c r="E472" s="68" t="s">
        <v>95</v>
      </c>
      <c r="F472" s="105" t="s">
        <v>476</v>
      </c>
      <c r="G472" s="105" t="s">
        <v>601</v>
      </c>
      <c r="H472" s="69"/>
      <c r="I472" s="70"/>
      <c r="J472" s="70"/>
      <c r="K472" s="70"/>
      <c r="L472" s="171">
        <v>0</v>
      </c>
      <c r="M472" s="172"/>
      <c r="N472" s="173"/>
      <c r="O472" t="s">
        <v>590</v>
      </c>
    </row>
    <row r="473" spans="1:15" ht="20.100000000000001" customHeight="1">
      <c r="A473">
        <v>239</v>
      </c>
      <c r="B473" s="65">
        <v>14</v>
      </c>
      <c r="C473" s="102">
        <v>2321321839</v>
      </c>
      <c r="D473" s="67" t="s">
        <v>257</v>
      </c>
      <c r="E473" s="68" t="s">
        <v>96</v>
      </c>
      <c r="F473" s="105" t="s">
        <v>476</v>
      </c>
      <c r="G473" s="105" t="s">
        <v>601</v>
      </c>
      <c r="H473" s="69"/>
      <c r="I473" s="70"/>
      <c r="J473" s="70"/>
      <c r="K473" s="70"/>
      <c r="L473" s="171">
        <v>0</v>
      </c>
      <c r="M473" s="172"/>
      <c r="N473" s="173"/>
      <c r="O473" t="s">
        <v>590</v>
      </c>
    </row>
    <row r="474" spans="1:15" ht="20.100000000000001" customHeight="1">
      <c r="A474">
        <v>240</v>
      </c>
      <c r="B474" s="65">
        <v>15</v>
      </c>
      <c r="C474" s="102">
        <v>2320315653</v>
      </c>
      <c r="D474" s="67" t="s">
        <v>483</v>
      </c>
      <c r="E474" s="68" t="s">
        <v>259</v>
      </c>
      <c r="F474" s="105" t="s">
        <v>476</v>
      </c>
      <c r="G474" s="105" t="s">
        <v>601</v>
      </c>
      <c r="H474" s="69"/>
      <c r="I474" s="70"/>
      <c r="J474" s="70"/>
      <c r="K474" s="70"/>
      <c r="L474" s="171">
        <v>0</v>
      </c>
      <c r="M474" s="172"/>
      <c r="N474" s="173"/>
      <c r="O474" t="s">
        <v>590</v>
      </c>
    </row>
    <row r="475" spans="1:15" ht="20.100000000000001" customHeight="1">
      <c r="A475">
        <v>241</v>
      </c>
      <c r="B475" s="65">
        <v>16</v>
      </c>
      <c r="C475" s="102">
        <v>23213210639</v>
      </c>
      <c r="D475" s="67" t="s">
        <v>228</v>
      </c>
      <c r="E475" s="68" t="s">
        <v>130</v>
      </c>
      <c r="F475" s="105" t="s">
        <v>476</v>
      </c>
      <c r="G475" s="105" t="s">
        <v>601</v>
      </c>
      <c r="H475" s="69"/>
      <c r="I475" s="70"/>
      <c r="J475" s="70"/>
      <c r="K475" s="70"/>
      <c r="L475" s="171">
        <v>0</v>
      </c>
      <c r="M475" s="172"/>
      <c r="N475" s="173"/>
      <c r="O475" t="s">
        <v>590</v>
      </c>
    </row>
    <row r="476" spans="1:15" ht="20.100000000000001" customHeight="1">
      <c r="A476">
        <v>242</v>
      </c>
      <c r="B476" s="65">
        <v>17</v>
      </c>
      <c r="C476" s="102">
        <v>2320320734</v>
      </c>
      <c r="D476" s="67" t="s">
        <v>313</v>
      </c>
      <c r="E476" s="68" t="s">
        <v>197</v>
      </c>
      <c r="F476" s="105" t="s">
        <v>476</v>
      </c>
      <c r="G476" s="105" t="s">
        <v>601</v>
      </c>
      <c r="H476" s="69"/>
      <c r="I476" s="70"/>
      <c r="J476" s="70"/>
      <c r="K476" s="70"/>
      <c r="L476" s="171">
        <v>0</v>
      </c>
      <c r="M476" s="172"/>
      <c r="N476" s="173"/>
      <c r="O476" t="s">
        <v>590</v>
      </c>
    </row>
    <row r="477" spans="1:15" ht="20.100000000000001" customHeight="1">
      <c r="A477">
        <v>243</v>
      </c>
      <c r="B477" s="65">
        <v>18</v>
      </c>
      <c r="C477" s="102">
        <v>2320315742</v>
      </c>
      <c r="D477" s="67" t="s">
        <v>484</v>
      </c>
      <c r="E477" s="68" t="s">
        <v>138</v>
      </c>
      <c r="F477" s="105" t="s">
        <v>476</v>
      </c>
      <c r="G477" s="105" t="s">
        <v>601</v>
      </c>
      <c r="H477" s="69"/>
      <c r="I477" s="70"/>
      <c r="J477" s="70"/>
      <c r="K477" s="70"/>
      <c r="L477" s="171">
        <v>0</v>
      </c>
      <c r="M477" s="172"/>
      <c r="N477" s="173"/>
      <c r="O477" t="s">
        <v>590</v>
      </c>
    </row>
    <row r="478" spans="1:15" ht="20.100000000000001" customHeight="1">
      <c r="A478">
        <v>244</v>
      </c>
      <c r="B478" s="65">
        <v>19</v>
      </c>
      <c r="C478" s="102">
        <v>2320315855</v>
      </c>
      <c r="D478" s="67" t="s">
        <v>485</v>
      </c>
      <c r="E478" s="68" t="s">
        <v>138</v>
      </c>
      <c r="F478" s="105" t="s">
        <v>476</v>
      </c>
      <c r="G478" s="105" t="s">
        <v>601</v>
      </c>
      <c r="H478" s="69"/>
      <c r="I478" s="70"/>
      <c r="J478" s="70"/>
      <c r="K478" s="70"/>
      <c r="L478" s="171">
        <v>0</v>
      </c>
      <c r="M478" s="172"/>
      <c r="N478" s="173"/>
      <c r="O478" t="s">
        <v>590</v>
      </c>
    </row>
    <row r="479" spans="1:15" ht="20.100000000000001" customHeight="1">
      <c r="A479">
        <v>245</v>
      </c>
      <c r="B479" s="65">
        <v>20</v>
      </c>
      <c r="C479" s="102">
        <v>2320322453</v>
      </c>
      <c r="D479" s="67" t="s">
        <v>473</v>
      </c>
      <c r="E479" s="68" t="s">
        <v>138</v>
      </c>
      <c r="F479" s="105" t="s">
        <v>476</v>
      </c>
      <c r="G479" s="105" t="s">
        <v>601</v>
      </c>
      <c r="H479" s="69"/>
      <c r="I479" s="70"/>
      <c r="J479" s="70"/>
      <c r="K479" s="70"/>
      <c r="L479" s="171">
        <v>0</v>
      </c>
      <c r="M479" s="172"/>
      <c r="N479" s="173"/>
      <c r="O479" t="s">
        <v>590</v>
      </c>
    </row>
    <row r="480" spans="1:15" ht="20.100000000000001" customHeight="1">
      <c r="A480">
        <v>246</v>
      </c>
      <c r="B480" s="65">
        <v>21</v>
      </c>
      <c r="C480" s="102">
        <v>2321322454</v>
      </c>
      <c r="D480" s="67" t="s">
        <v>486</v>
      </c>
      <c r="E480" s="68" t="s">
        <v>103</v>
      </c>
      <c r="F480" s="105" t="s">
        <v>476</v>
      </c>
      <c r="G480" s="105" t="s">
        <v>601</v>
      </c>
      <c r="H480" s="69"/>
      <c r="I480" s="70"/>
      <c r="J480" s="70"/>
      <c r="K480" s="70"/>
      <c r="L480" s="171">
        <v>0</v>
      </c>
      <c r="M480" s="172"/>
      <c r="N480" s="173"/>
      <c r="O480" t="s">
        <v>590</v>
      </c>
    </row>
    <row r="481" spans="1:16" ht="20.100000000000001" customHeight="1">
      <c r="A481">
        <v>247</v>
      </c>
      <c r="B481" s="65">
        <v>22</v>
      </c>
      <c r="C481" s="102">
        <v>2320315844</v>
      </c>
      <c r="D481" s="67" t="s">
        <v>487</v>
      </c>
      <c r="E481" s="68" t="s">
        <v>131</v>
      </c>
      <c r="F481" s="105" t="s">
        <v>476</v>
      </c>
      <c r="G481" s="105" t="s">
        <v>601</v>
      </c>
      <c r="H481" s="69"/>
      <c r="I481" s="70"/>
      <c r="J481" s="70"/>
      <c r="K481" s="70"/>
      <c r="L481" s="171">
        <v>0</v>
      </c>
      <c r="M481" s="172"/>
      <c r="N481" s="173"/>
      <c r="O481" t="s">
        <v>590</v>
      </c>
    </row>
    <row r="482" spans="1:16" ht="20.100000000000001" customHeight="1">
      <c r="A482">
        <v>0</v>
      </c>
      <c r="B482" s="65">
        <v>23</v>
      </c>
      <c r="C482" s="102" t="s">
        <v>286</v>
      </c>
      <c r="D482" s="67" t="s">
        <v>286</v>
      </c>
      <c r="E482" s="68" t="s">
        <v>286</v>
      </c>
      <c r="F482" s="105" t="s">
        <v>286</v>
      </c>
      <c r="G482" s="105" t="s">
        <v>286</v>
      </c>
      <c r="H482" s="69"/>
      <c r="I482" s="70"/>
      <c r="J482" s="70"/>
      <c r="K482" s="70"/>
      <c r="L482" s="171" t="s">
        <v>286</v>
      </c>
      <c r="M482" s="172"/>
      <c r="N482" s="173"/>
      <c r="O482" t="s">
        <v>590</v>
      </c>
    </row>
    <row r="483" spans="1:16" ht="20.100000000000001" customHeight="1">
      <c r="A483">
        <v>0</v>
      </c>
      <c r="B483" s="65">
        <v>24</v>
      </c>
      <c r="C483" s="102" t="s">
        <v>286</v>
      </c>
      <c r="D483" s="67" t="s">
        <v>286</v>
      </c>
      <c r="E483" s="68" t="s">
        <v>286</v>
      </c>
      <c r="F483" s="105" t="s">
        <v>286</v>
      </c>
      <c r="G483" s="105" t="s">
        <v>286</v>
      </c>
      <c r="H483" s="69"/>
      <c r="I483" s="70"/>
      <c r="J483" s="70"/>
      <c r="K483" s="70"/>
      <c r="L483" s="171" t="s">
        <v>286</v>
      </c>
      <c r="M483" s="172"/>
      <c r="N483" s="173"/>
      <c r="O483" t="s">
        <v>590</v>
      </c>
    </row>
    <row r="484" spans="1:16" ht="20.100000000000001" customHeight="1">
      <c r="A484">
        <v>0</v>
      </c>
      <c r="B484" s="65">
        <v>25</v>
      </c>
      <c r="C484" s="102" t="s">
        <v>286</v>
      </c>
      <c r="D484" s="67" t="s">
        <v>286</v>
      </c>
      <c r="E484" s="68" t="s">
        <v>286</v>
      </c>
      <c r="F484" s="105" t="s">
        <v>286</v>
      </c>
      <c r="G484" s="105" t="s">
        <v>286</v>
      </c>
      <c r="H484" s="69"/>
      <c r="I484" s="70"/>
      <c r="J484" s="70"/>
      <c r="K484" s="70"/>
      <c r="L484" s="171" t="s">
        <v>286</v>
      </c>
      <c r="M484" s="172"/>
      <c r="N484" s="173"/>
      <c r="O484" t="s">
        <v>590</v>
      </c>
    </row>
    <row r="485" spans="1:16" ht="20.100000000000001" customHeight="1">
      <c r="A485">
        <v>0</v>
      </c>
      <c r="B485" s="65">
        <v>26</v>
      </c>
      <c r="C485" s="102" t="s">
        <v>286</v>
      </c>
      <c r="D485" s="67" t="s">
        <v>286</v>
      </c>
      <c r="E485" s="68" t="s">
        <v>286</v>
      </c>
      <c r="F485" s="105" t="s">
        <v>286</v>
      </c>
      <c r="G485" s="105" t="s">
        <v>286</v>
      </c>
      <c r="H485" s="69"/>
      <c r="I485" s="70"/>
      <c r="J485" s="70"/>
      <c r="K485" s="70"/>
      <c r="L485" s="171" t="s">
        <v>286</v>
      </c>
      <c r="M485" s="172"/>
      <c r="N485" s="173"/>
      <c r="O485" t="s">
        <v>590</v>
      </c>
    </row>
    <row r="486" spans="1:16" ht="20.100000000000001" customHeight="1">
      <c r="A486">
        <v>0</v>
      </c>
      <c r="B486" s="65">
        <v>27</v>
      </c>
      <c r="C486" s="102" t="s">
        <v>286</v>
      </c>
      <c r="D486" s="67" t="s">
        <v>286</v>
      </c>
      <c r="E486" s="68" t="s">
        <v>286</v>
      </c>
      <c r="F486" s="105" t="s">
        <v>286</v>
      </c>
      <c r="G486" s="105" t="s">
        <v>286</v>
      </c>
      <c r="H486" s="69"/>
      <c r="I486" s="70"/>
      <c r="J486" s="70"/>
      <c r="K486" s="70"/>
      <c r="L486" s="171" t="s">
        <v>286</v>
      </c>
      <c r="M486" s="172"/>
      <c r="N486" s="173"/>
      <c r="O486" t="s">
        <v>590</v>
      </c>
    </row>
    <row r="487" spans="1:16" ht="20.100000000000001" customHeight="1">
      <c r="A487">
        <v>0</v>
      </c>
      <c r="B487" s="65">
        <v>28</v>
      </c>
      <c r="C487" s="102" t="s">
        <v>286</v>
      </c>
      <c r="D487" s="67" t="s">
        <v>286</v>
      </c>
      <c r="E487" s="68" t="s">
        <v>286</v>
      </c>
      <c r="F487" s="105" t="s">
        <v>286</v>
      </c>
      <c r="G487" s="105" t="s">
        <v>286</v>
      </c>
      <c r="H487" s="69"/>
      <c r="I487" s="70"/>
      <c r="J487" s="70"/>
      <c r="K487" s="70"/>
      <c r="L487" s="171" t="s">
        <v>286</v>
      </c>
      <c r="M487" s="172"/>
      <c r="N487" s="173"/>
      <c r="O487" t="s">
        <v>590</v>
      </c>
    </row>
    <row r="488" spans="1:16" ht="20.100000000000001" customHeight="1">
      <c r="A488">
        <v>0</v>
      </c>
      <c r="B488" s="65">
        <v>29</v>
      </c>
      <c r="C488" s="102" t="s">
        <v>286</v>
      </c>
      <c r="D488" s="67" t="s">
        <v>286</v>
      </c>
      <c r="E488" s="68" t="s">
        <v>286</v>
      </c>
      <c r="F488" s="105" t="s">
        <v>286</v>
      </c>
      <c r="G488" s="105" t="s">
        <v>286</v>
      </c>
      <c r="H488" s="69"/>
      <c r="I488" s="70"/>
      <c r="J488" s="70"/>
      <c r="K488" s="70"/>
      <c r="L488" s="171" t="s">
        <v>286</v>
      </c>
      <c r="M488" s="172"/>
      <c r="N488" s="173"/>
      <c r="O488" t="s">
        <v>590</v>
      </c>
    </row>
    <row r="489" spans="1:16" ht="20.100000000000001" customHeight="1">
      <c r="A489">
        <v>0</v>
      </c>
      <c r="B489" s="72">
        <v>30</v>
      </c>
      <c r="C489" s="102" t="s">
        <v>286</v>
      </c>
      <c r="D489" s="67" t="s">
        <v>286</v>
      </c>
      <c r="E489" s="68" t="s">
        <v>286</v>
      </c>
      <c r="F489" s="105" t="s">
        <v>286</v>
      </c>
      <c r="G489" s="105" t="s">
        <v>286</v>
      </c>
      <c r="H489" s="73"/>
      <c r="I489" s="74"/>
      <c r="J489" s="74"/>
      <c r="K489" s="74"/>
      <c r="L489" s="171" t="s">
        <v>286</v>
      </c>
      <c r="M489" s="172"/>
      <c r="N489" s="173"/>
      <c r="O489" t="s">
        <v>590</v>
      </c>
    </row>
    <row r="490" spans="1:16" ht="23.25" customHeight="1">
      <c r="A490">
        <v>0</v>
      </c>
      <c r="B490" s="75" t="s">
        <v>74</v>
      </c>
      <c r="C490" s="103"/>
      <c r="D490" s="77"/>
      <c r="E490" s="78"/>
      <c r="F490" s="106"/>
      <c r="G490" s="106"/>
      <c r="H490" s="80"/>
      <c r="I490" s="81"/>
      <c r="J490" s="81"/>
      <c r="K490" s="81"/>
      <c r="L490" s="113"/>
      <c r="M490" s="113"/>
      <c r="N490" s="113"/>
    </row>
    <row r="491" spans="1:16" ht="20.100000000000001" customHeight="1">
      <c r="A491">
        <v>0</v>
      </c>
      <c r="B491" s="82" t="s">
        <v>81</v>
      </c>
      <c r="C491" s="104"/>
      <c r="D491" s="84"/>
      <c r="E491" s="85"/>
      <c r="F491" s="107"/>
      <c r="G491" s="107"/>
      <c r="H491" s="87"/>
      <c r="I491" s="88"/>
      <c r="J491" s="88"/>
      <c r="K491" s="88"/>
      <c r="L491" s="89"/>
      <c r="M491" s="89"/>
      <c r="N491" s="89"/>
    </row>
    <row r="492" spans="1:16" ht="18.75" customHeight="1">
      <c r="A492">
        <v>0</v>
      </c>
      <c r="B492" s="90"/>
      <c r="C492" s="104"/>
      <c r="D492" s="84"/>
      <c r="E492" s="85"/>
      <c r="F492" s="107"/>
      <c r="G492" s="107"/>
      <c r="H492" s="87"/>
      <c r="I492" s="88"/>
      <c r="J492" s="88"/>
      <c r="K492" s="88"/>
      <c r="L492" s="89"/>
      <c r="M492" s="89"/>
      <c r="N492" s="89"/>
    </row>
    <row r="493" spans="1:16" ht="18" customHeight="1">
      <c r="A493" s="100">
        <v>0</v>
      </c>
      <c r="B493" s="90"/>
      <c r="C493" s="104"/>
      <c r="D493" s="84"/>
      <c r="E493" s="85"/>
      <c r="F493" s="107"/>
      <c r="G493" s="107"/>
      <c r="H493" s="87"/>
      <c r="I493" s="88"/>
      <c r="J493" s="88"/>
      <c r="K493" s="88"/>
      <c r="L493" s="89"/>
      <c r="M493" s="89"/>
      <c r="N493" s="89"/>
    </row>
    <row r="494" spans="1:16" ht="8.25" customHeight="1">
      <c r="A494" s="100">
        <v>0</v>
      </c>
      <c r="B494" s="90"/>
      <c r="C494" s="104"/>
      <c r="D494" s="84"/>
      <c r="E494" s="85"/>
      <c r="F494" s="107"/>
      <c r="G494" s="107"/>
      <c r="H494" s="87"/>
      <c r="I494" s="88"/>
      <c r="J494" s="88"/>
      <c r="K494" s="88"/>
      <c r="L494" s="89"/>
      <c r="M494" s="89"/>
      <c r="N494" s="89"/>
    </row>
    <row r="495" spans="1:16" ht="20.100000000000001" customHeight="1">
      <c r="A495" s="100">
        <v>0</v>
      </c>
      <c r="C495" s="108" t="s">
        <v>80</v>
      </c>
      <c r="D495" s="84"/>
      <c r="E495" s="85"/>
      <c r="F495" s="107"/>
      <c r="G495" s="107"/>
      <c r="H495" s="87"/>
      <c r="I495" s="88"/>
      <c r="J495" s="88"/>
      <c r="K495" s="88"/>
      <c r="L495" s="89"/>
      <c r="M495" s="89"/>
      <c r="N495" s="89"/>
    </row>
    <row r="496" spans="1:16" ht="13.5" customHeight="1">
      <c r="A496" s="100">
        <v>0</v>
      </c>
      <c r="B496" s="91"/>
      <c r="C496" s="104"/>
      <c r="D496" s="84"/>
      <c r="E496" s="85"/>
      <c r="F496" s="107"/>
      <c r="G496" s="107"/>
      <c r="H496" s="111" t="s">
        <v>633</v>
      </c>
      <c r="I496" s="112">
        <v>17</v>
      </c>
      <c r="J496" s="88"/>
      <c r="K496" s="88"/>
      <c r="L496" s="109" t="s">
        <v>50</v>
      </c>
      <c r="M496" s="110">
        <v>1</v>
      </c>
      <c r="N496" s="110"/>
      <c r="O496" s="101"/>
      <c r="P496" s="101"/>
    </row>
    <row r="498" spans="1:15" s="56" customFormat="1">
      <c r="C498" s="184" t="s">
        <v>60</v>
      </c>
      <c r="D498" s="184"/>
      <c r="E498" s="57"/>
      <c r="F498" s="168" t="s">
        <v>305</v>
      </c>
      <c r="G498" s="168"/>
      <c r="H498" s="168"/>
      <c r="I498" s="168"/>
      <c r="J498" s="168"/>
      <c r="K498" s="168"/>
      <c r="L498" s="58" t="s">
        <v>581</v>
      </c>
    </row>
    <row r="499" spans="1:15" s="56" customFormat="1">
      <c r="C499" s="184" t="s">
        <v>62</v>
      </c>
      <c r="D499" s="184"/>
      <c r="E499" s="59" t="s">
        <v>159</v>
      </c>
      <c r="F499" s="185" t="s">
        <v>586</v>
      </c>
      <c r="G499" s="185"/>
      <c r="H499" s="185"/>
      <c r="I499" s="185"/>
      <c r="J499" s="185"/>
      <c r="K499" s="185"/>
      <c r="L499" s="60" t="s">
        <v>63</v>
      </c>
      <c r="M499" s="61" t="s">
        <v>64</v>
      </c>
      <c r="N499" s="61">
        <v>2</v>
      </c>
    </row>
    <row r="500" spans="1:15" s="62" customFormat="1" ht="18.75" customHeight="1">
      <c r="C500" s="63" t="s">
        <v>634</v>
      </c>
      <c r="D500" s="169" t="s">
        <v>587</v>
      </c>
      <c r="E500" s="169"/>
      <c r="F500" s="169"/>
      <c r="G500" s="169"/>
      <c r="H500" s="169"/>
      <c r="I500" s="169"/>
      <c r="J500" s="169"/>
      <c r="K500" s="169"/>
      <c r="L500" s="60" t="s">
        <v>65</v>
      </c>
      <c r="M500" s="60" t="s">
        <v>64</v>
      </c>
      <c r="N500" s="60">
        <v>1</v>
      </c>
    </row>
    <row r="501" spans="1:15" s="62" customFormat="1" ht="18.75" customHeight="1">
      <c r="B501" s="170" t="s">
        <v>635</v>
      </c>
      <c r="C501" s="170"/>
      <c r="D501" s="170"/>
      <c r="E501" s="170"/>
      <c r="F501" s="170"/>
      <c r="G501" s="170"/>
      <c r="H501" s="170"/>
      <c r="I501" s="170"/>
      <c r="J501" s="170"/>
      <c r="K501" s="170"/>
      <c r="L501" s="60" t="s">
        <v>66</v>
      </c>
      <c r="M501" s="60" t="s">
        <v>64</v>
      </c>
      <c r="N501" s="60">
        <v>1</v>
      </c>
    </row>
    <row r="502" spans="1:15" ht="9" customHeight="1"/>
    <row r="503" spans="1:15" ht="15" customHeight="1">
      <c r="B503" s="164" t="s">
        <v>4</v>
      </c>
      <c r="C503" s="165" t="s">
        <v>67</v>
      </c>
      <c r="D503" s="166" t="s">
        <v>9</v>
      </c>
      <c r="E503" s="167" t="s">
        <v>10</v>
      </c>
      <c r="F503" s="165" t="s">
        <v>78</v>
      </c>
      <c r="G503" s="165" t="s">
        <v>79</v>
      </c>
      <c r="H503" s="165" t="s">
        <v>69</v>
      </c>
      <c r="I503" s="165" t="s">
        <v>70</v>
      </c>
      <c r="J503" s="174" t="s">
        <v>59</v>
      </c>
      <c r="K503" s="174"/>
      <c r="L503" s="175" t="s">
        <v>71</v>
      </c>
      <c r="M503" s="176"/>
      <c r="N503" s="177"/>
    </row>
    <row r="504" spans="1:15" ht="27" customHeight="1">
      <c r="B504" s="164"/>
      <c r="C504" s="164"/>
      <c r="D504" s="166"/>
      <c r="E504" s="167"/>
      <c r="F504" s="164"/>
      <c r="G504" s="164"/>
      <c r="H504" s="164"/>
      <c r="I504" s="164"/>
      <c r="J504" s="64" t="s">
        <v>72</v>
      </c>
      <c r="K504" s="64" t="s">
        <v>73</v>
      </c>
      <c r="L504" s="178"/>
      <c r="M504" s="179"/>
      <c r="N504" s="180"/>
    </row>
    <row r="505" spans="1:15" ht="20.100000000000001" customHeight="1">
      <c r="A505">
        <v>248</v>
      </c>
      <c r="B505" s="65">
        <v>1</v>
      </c>
      <c r="C505" s="102">
        <v>2320315752</v>
      </c>
      <c r="D505" s="67" t="s">
        <v>488</v>
      </c>
      <c r="E505" s="68" t="s">
        <v>105</v>
      </c>
      <c r="F505" s="105" t="s">
        <v>476</v>
      </c>
      <c r="G505" s="105" t="s">
        <v>601</v>
      </c>
      <c r="H505" s="69"/>
      <c r="I505" s="70"/>
      <c r="J505" s="70"/>
      <c r="K505" s="70"/>
      <c r="L505" s="181">
        <v>0</v>
      </c>
      <c r="M505" s="182"/>
      <c r="N505" s="183"/>
      <c r="O505" t="s">
        <v>590</v>
      </c>
    </row>
    <row r="506" spans="1:15" ht="20.100000000000001" customHeight="1">
      <c r="A506">
        <v>249</v>
      </c>
      <c r="B506" s="65">
        <v>2</v>
      </c>
      <c r="C506" s="102">
        <v>2321315753</v>
      </c>
      <c r="D506" s="67" t="s">
        <v>246</v>
      </c>
      <c r="E506" s="68" t="s">
        <v>105</v>
      </c>
      <c r="F506" s="105" t="s">
        <v>476</v>
      </c>
      <c r="G506" s="105" t="s">
        <v>601</v>
      </c>
      <c r="H506" s="69"/>
      <c r="I506" s="70"/>
      <c r="J506" s="70"/>
      <c r="K506" s="70"/>
      <c r="L506" s="171">
        <v>0</v>
      </c>
      <c r="M506" s="172"/>
      <c r="N506" s="173"/>
      <c r="O506" t="s">
        <v>590</v>
      </c>
    </row>
    <row r="507" spans="1:15" ht="20.100000000000001" customHeight="1">
      <c r="A507">
        <v>250</v>
      </c>
      <c r="B507" s="65">
        <v>3</v>
      </c>
      <c r="C507" s="102">
        <v>2321321651</v>
      </c>
      <c r="D507" s="67" t="s">
        <v>261</v>
      </c>
      <c r="E507" s="68" t="s">
        <v>105</v>
      </c>
      <c r="F507" s="105" t="s">
        <v>476</v>
      </c>
      <c r="G507" s="105" t="s">
        <v>601</v>
      </c>
      <c r="H507" s="69"/>
      <c r="I507" s="70"/>
      <c r="J507" s="70"/>
      <c r="K507" s="70"/>
      <c r="L507" s="171">
        <v>0</v>
      </c>
      <c r="M507" s="172"/>
      <c r="N507" s="173"/>
      <c r="O507" t="s">
        <v>590</v>
      </c>
    </row>
    <row r="508" spans="1:15" ht="20.100000000000001" customHeight="1">
      <c r="A508">
        <v>251</v>
      </c>
      <c r="B508" s="65">
        <v>4</v>
      </c>
      <c r="C508" s="102">
        <v>23203211152</v>
      </c>
      <c r="D508" s="67" t="s">
        <v>489</v>
      </c>
      <c r="E508" s="68" t="s">
        <v>184</v>
      </c>
      <c r="F508" s="105" t="s">
        <v>476</v>
      </c>
      <c r="G508" s="105" t="s">
        <v>601</v>
      </c>
      <c r="H508" s="69"/>
      <c r="I508" s="70"/>
      <c r="J508" s="70"/>
      <c r="K508" s="70"/>
      <c r="L508" s="171">
        <v>0</v>
      </c>
      <c r="M508" s="172"/>
      <c r="N508" s="173"/>
      <c r="O508" t="s">
        <v>590</v>
      </c>
    </row>
    <row r="509" spans="1:15" ht="20.100000000000001" customHeight="1">
      <c r="A509">
        <v>252</v>
      </c>
      <c r="B509" s="65">
        <v>5</v>
      </c>
      <c r="C509" s="102">
        <v>2320315822</v>
      </c>
      <c r="D509" s="67" t="s">
        <v>277</v>
      </c>
      <c r="E509" s="68" t="s">
        <v>181</v>
      </c>
      <c r="F509" s="105" t="s">
        <v>476</v>
      </c>
      <c r="G509" s="105" t="s">
        <v>601</v>
      </c>
      <c r="H509" s="69"/>
      <c r="I509" s="70"/>
      <c r="J509" s="70"/>
      <c r="K509" s="70"/>
      <c r="L509" s="171">
        <v>0</v>
      </c>
      <c r="M509" s="172"/>
      <c r="N509" s="173"/>
      <c r="O509" t="s">
        <v>590</v>
      </c>
    </row>
    <row r="510" spans="1:15" ht="20.100000000000001" customHeight="1">
      <c r="A510">
        <v>253</v>
      </c>
      <c r="B510" s="65">
        <v>6</v>
      </c>
      <c r="C510" s="102">
        <v>2320315775</v>
      </c>
      <c r="D510" s="67" t="s">
        <v>490</v>
      </c>
      <c r="E510" s="68" t="s">
        <v>157</v>
      </c>
      <c r="F510" s="105" t="s">
        <v>476</v>
      </c>
      <c r="G510" s="105" t="s">
        <v>601</v>
      </c>
      <c r="H510" s="69"/>
      <c r="I510" s="70"/>
      <c r="J510" s="70"/>
      <c r="K510" s="70"/>
      <c r="L510" s="171">
        <v>0</v>
      </c>
      <c r="M510" s="172"/>
      <c r="N510" s="173"/>
      <c r="O510" t="s">
        <v>590</v>
      </c>
    </row>
    <row r="511" spans="1:15" ht="20.100000000000001" customHeight="1">
      <c r="A511">
        <v>254</v>
      </c>
      <c r="B511" s="65">
        <v>7</v>
      </c>
      <c r="C511" s="102">
        <v>2321216132</v>
      </c>
      <c r="D511" s="67" t="s">
        <v>378</v>
      </c>
      <c r="E511" s="68" t="s">
        <v>154</v>
      </c>
      <c r="F511" s="105" t="s">
        <v>476</v>
      </c>
      <c r="G511" s="105" t="s">
        <v>601</v>
      </c>
      <c r="H511" s="69"/>
      <c r="I511" s="70"/>
      <c r="J511" s="70"/>
      <c r="K511" s="70"/>
      <c r="L511" s="171">
        <v>0</v>
      </c>
      <c r="M511" s="172"/>
      <c r="N511" s="173"/>
      <c r="O511" t="s">
        <v>590</v>
      </c>
    </row>
    <row r="512" spans="1:15" ht="20.100000000000001" customHeight="1">
      <c r="A512">
        <v>255</v>
      </c>
      <c r="B512" s="65">
        <v>8</v>
      </c>
      <c r="C512" s="102">
        <v>2321320674</v>
      </c>
      <c r="D512" s="67" t="s">
        <v>491</v>
      </c>
      <c r="E512" s="68" t="s">
        <v>154</v>
      </c>
      <c r="F512" s="105" t="s">
        <v>476</v>
      </c>
      <c r="G512" s="105" t="s">
        <v>601</v>
      </c>
      <c r="H512" s="69"/>
      <c r="I512" s="70"/>
      <c r="J512" s="70"/>
      <c r="K512" s="70"/>
      <c r="L512" s="171">
        <v>0</v>
      </c>
      <c r="M512" s="172"/>
      <c r="N512" s="173"/>
      <c r="O512" t="s">
        <v>590</v>
      </c>
    </row>
    <row r="513" spans="1:15" ht="20.100000000000001" customHeight="1">
      <c r="A513">
        <v>256</v>
      </c>
      <c r="B513" s="65">
        <v>9</v>
      </c>
      <c r="C513" s="102">
        <v>2320315789</v>
      </c>
      <c r="D513" s="67" t="s">
        <v>492</v>
      </c>
      <c r="E513" s="68" t="s">
        <v>108</v>
      </c>
      <c r="F513" s="105" t="s">
        <v>476</v>
      </c>
      <c r="G513" s="105" t="s">
        <v>601</v>
      </c>
      <c r="H513" s="69"/>
      <c r="I513" s="70"/>
      <c r="J513" s="70"/>
      <c r="K513" s="70"/>
      <c r="L513" s="171">
        <v>0</v>
      </c>
      <c r="M513" s="172"/>
      <c r="N513" s="173"/>
      <c r="O513" t="s">
        <v>590</v>
      </c>
    </row>
    <row r="514" spans="1:15" ht="20.100000000000001" customHeight="1">
      <c r="A514">
        <v>257</v>
      </c>
      <c r="B514" s="65">
        <v>10</v>
      </c>
      <c r="C514" s="102">
        <v>2320315758</v>
      </c>
      <c r="D514" s="67" t="s">
        <v>493</v>
      </c>
      <c r="E514" s="68" t="s">
        <v>168</v>
      </c>
      <c r="F514" s="105" t="s">
        <v>476</v>
      </c>
      <c r="G514" s="105" t="s">
        <v>601</v>
      </c>
      <c r="H514" s="69"/>
      <c r="I514" s="70"/>
      <c r="J514" s="70"/>
      <c r="K514" s="70"/>
      <c r="L514" s="171">
        <v>0</v>
      </c>
      <c r="M514" s="172"/>
      <c r="N514" s="173"/>
      <c r="O514" t="s">
        <v>590</v>
      </c>
    </row>
    <row r="515" spans="1:15" ht="20.100000000000001" customHeight="1">
      <c r="A515">
        <v>258</v>
      </c>
      <c r="B515" s="65">
        <v>11</v>
      </c>
      <c r="C515" s="102">
        <v>2320315835</v>
      </c>
      <c r="D515" s="67" t="s">
        <v>494</v>
      </c>
      <c r="E515" s="68" t="s">
        <v>168</v>
      </c>
      <c r="F515" s="105" t="s">
        <v>476</v>
      </c>
      <c r="G515" s="105" t="s">
        <v>601</v>
      </c>
      <c r="H515" s="69"/>
      <c r="I515" s="70"/>
      <c r="J515" s="70"/>
      <c r="K515" s="70"/>
      <c r="L515" s="171">
        <v>0</v>
      </c>
      <c r="M515" s="172"/>
      <c r="N515" s="173"/>
      <c r="O515" t="s">
        <v>590</v>
      </c>
    </row>
    <row r="516" spans="1:15" ht="20.100000000000001" customHeight="1">
      <c r="A516">
        <v>259</v>
      </c>
      <c r="B516" s="65">
        <v>12</v>
      </c>
      <c r="C516" s="102">
        <v>2320315624</v>
      </c>
      <c r="D516" s="67" t="s">
        <v>252</v>
      </c>
      <c r="E516" s="68" t="s">
        <v>172</v>
      </c>
      <c r="F516" s="105" t="s">
        <v>476</v>
      </c>
      <c r="G516" s="105" t="s">
        <v>601</v>
      </c>
      <c r="H516" s="69"/>
      <c r="I516" s="70"/>
      <c r="J516" s="70"/>
      <c r="K516" s="70"/>
      <c r="L516" s="171">
        <v>0</v>
      </c>
      <c r="M516" s="172"/>
      <c r="N516" s="173"/>
      <c r="O516" t="s">
        <v>590</v>
      </c>
    </row>
    <row r="517" spans="1:15" ht="20.100000000000001" customHeight="1">
      <c r="A517">
        <v>260</v>
      </c>
      <c r="B517" s="65">
        <v>13</v>
      </c>
      <c r="C517" s="102">
        <v>2320315801</v>
      </c>
      <c r="D517" s="67" t="s">
        <v>495</v>
      </c>
      <c r="E517" s="68" t="s">
        <v>136</v>
      </c>
      <c r="F517" s="105" t="s">
        <v>476</v>
      </c>
      <c r="G517" s="105" t="s">
        <v>601</v>
      </c>
      <c r="H517" s="69"/>
      <c r="I517" s="70"/>
      <c r="J517" s="70"/>
      <c r="K517" s="70"/>
      <c r="L517" s="171">
        <v>0</v>
      </c>
      <c r="M517" s="172"/>
      <c r="N517" s="173"/>
      <c r="O517" t="s">
        <v>590</v>
      </c>
    </row>
    <row r="518" spans="1:15" ht="20.100000000000001" customHeight="1">
      <c r="A518">
        <v>261</v>
      </c>
      <c r="B518" s="65">
        <v>14</v>
      </c>
      <c r="C518" s="102">
        <v>2320325458</v>
      </c>
      <c r="D518" s="67" t="s">
        <v>270</v>
      </c>
      <c r="E518" s="68" t="s">
        <v>128</v>
      </c>
      <c r="F518" s="105" t="s">
        <v>476</v>
      </c>
      <c r="G518" s="105" t="s">
        <v>601</v>
      </c>
      <c r="H518" s="69"/>
      <c r="I518" s="70"/>
      <c r="J518" s="70"/>
      <c r="K518" s="70"/>
      <c r="L518" s="171">
        <v>0</v>
      </c>
      <c r="M518" s="172"/>
      <c r="N518" s="173"/>
      <c r="O518" t="s">
        <v>590</v>
      </c>
    </row>
    <row r="519" spans="1:15" ht="20.100000000000001" customHeight="1">
      <c r="A519">
        <v>262</v>
      </c>
      <c r="B519" s="65">
        <v>15</v>
      </c>
      <c r="C519" s="102">
        <v>2320252828</v>
      </c>
      <c r="D519" s="67" t="s">
        <v>496</v>
      </c>
      <c r="E519" s="68" t="s">
        <v>178</v>
      </c>
      <c r="F519" s="105" t="s">
        <v>476</v>
      </c>
      <c r="G519" s="105" t="s">
        <v>601</v>
      </c>
      <c r="H519" s="69"/>
      <c r="I519" s="70"/>
      <c r="J519" s="70"/>
      <c r="K519" s="70"/>
      <c r="L519" s="171">
        <v>0</v>
      </c>
      <c r="M519" s="172"/>
      <c r="N519" s="173"/>
      <c r="O519" t="s">
        <v>590</v>
      </c>
    </row>
    <row r="520" spans="1:15" ht="20.100000000000001" customHeight="1">
      <c r="A520">
        <v>263</v>
      </c>
      <c r="B520" s="65">
        <v>16</v>
      </c>
      <c r="C520" s="102">
        <v>2320325298</v>
      </c>
      <c r="D520" s="67" t="s">
        <v>497</v>
      </c>
      <c r="E520" s="68" t="s">
        <v>161</v>
      </c>
      <c r="F520" s="105" t="s">
        <v>476</v>
      </c>
      <c r="G520" s="105" t="s">
        <v>601</v>
      </c>
      <c r="H520" s="69"/>
      <c r="I520" s="70"/>
      <c r="J520" s="70"/>
      <c r="K520" s="70"/>
      <c r="L520" s="171">
        <v>0</v>
      </c>
      <c r="M520" s="172"/>
      <c r="N520" s="173"/>
      <c r="O520" t="s">
        <v>590</v>
      </c>
    </row>
    <row r="521" spans="1:15" ht="20.100000000000001" customHeight="1">
      <c r="A521">
        <v>264</v>
      </c>
      <c r="B521" s="65">
        <v>17</v>
      </c>
      <c r="C521" s="102">
        <v>2320323191</v>
      </c>
      <c r="D521" s="67" t="s">
        <v>498</v>
      </c>
      <c r="E521" s="68" t="s">
        <v>139</v>
      </c>
      <c r="F521" s="105" t="s">
        <v>476</v>
      </c>
      <c r="G521" s="105" t="s">
        <v>601</v>
      </c>
      <c r="H521" s="69"/>
      <c r="I521" s="70"/>
      <c r="J521" s="70"/>
      <c r="K521" s="70"/>
      <c r="L521" s="171">
        <v>0</v>
      </c>
      <c r="M521" s="172"/>
      <c r="N521" s="173"/>
      <c r="O521" t="s">
        <v>590</v>
      </c>
    </row>
    <row r="522" spans="1:15" ht="20.100000000000001" customHeight="1">
      <c r="A522">
        <v>265</v>
      </c>
      <c r="B522" s="65">
        <v>18</v>
      </c>
      <c r="C522" s="102">
        <v>2321315829</v>
      </c>
      <c r="D522" s="67" t="s">
        <v>499</v>
      </c>
      <c r="E522" s="68" t="s">
        <v>269</v>
      </c>
      <c r="F522" s="105" t="s">
        <v>476</v>
      </c>
      <c r="G522" s="105" t="s">
        <v>601</v>
      </c>
      <c r="H522" s="69"/>
      <c r="I522" s="70"/>
      <c r="J522" s="70"/>
      <c r="K522" s="70"/>
      <c r="L522" s="171">
        <v>0</v>
      </c>
      <c r="M522" s="172"/>
      <c r="N522" s="173"/>
      <c r="O522" t="s">
        <v>590</v>
      </c>
    </row>
    <row r="523" spans="1:15" ht="20.100000000000001" customHeight="1">
      <c r="A523">
        <v>266</v>
      </c>
      <c r="B523" s="65">
        <v>19</v>
      </c>
      <c r="C523" s="102">
        <v>2320315804</v>
      </c>
      <c r="D523" s="67" t="s">
        <v>264</v>
      </c>
      <c r="E523" s="68" t="s">
        <v>189</v>
      </c>
      <c r="F523" s="105" t="s">
        <v>500</v>
      </c>
      <c r="G523" s="105" t="s">
        <v>601</v>
      </c>
      <c r="H523" s="69"/>
      <c r="I523" s="70"/>
      <c r="J523" s="70"/>
      <c r="K523" s="70"/>
      <c r="L523" s="171">
        <v>0</v>
      </c>
      <c r="M523" s="172"/>
      <c r="N523" s="173"/>
      <c r="O523" t="s">
        <v>590</v>
      </c>
    </row>
    <row r="524" spans="1:15" ht="20.100000000000001" customHeight="1">
      <c r="A524">
        <v>267</v>
      </c>
      <c r="B524" s="65">
        <v>20</v>
      </c>
      <c r="C524" s="102">
        <v>23203210926</v>
      </c>
      <c r="D524" s="67" t="s">
        <v>360</v>
      </c>
      <c r="E524" s="68" t="s">
        <v>126</v>
      </c>
      <c r="F524" s="105" t="s">
        <v>500</v>
      </c>
      <c r="G524" s="105" t="s">
        <v>601</v>
      </c>
      <c r="H524" s="69"/>
      <c r="I524" s="70"/>
      <c r="J524" s="70"/>
      <c r="K524" s="70"/>
      <c r="L524" s="171">
        <v>0</v>
      </c>
      <c r="M524" s="172"/>
      <c r="N524" s="173"/>
      <c r="O524" t="s">
        <v>590</v>
      </c>
    </row>
    <row r="525" spans="1:15" ht="20.100000000000001" customHeight="1">
      <c r="A525">
        <v>268</v>
      </c>
      <c r="B525" s="65">
        <v>21</v>
      </c>
      <c r="C525" s="102">
        <v>23203211344</v>
      </c>
      <c r="D525" s="67" t="s">
        <v>501</v>
      </c>
      <c r="E525" s="68" t="s">
        <v>116</v>
      </c>
      <c r="F525" s="105" t="s">
        <v>500</v>
      </c>
      <c r="G525" s="105" t="s">
        <v>601</v>
      </c>
      <c r="H525" s="69"/>
      <c r="I525" s="70"/>
      <c r="J525" s="70"/>
      <c r="K525" s="70"/>
      <c r="L525" s="171">
        <v>0</v>
      </c>
      <c r="M525" s="172"/>
      <c r="N525" s="173"/>
      <c r="O525" t="s">
        <v>590</v>
      </c>
    </row>
    <row r="526" spans="1:15" ht="20.100000000000001" customHeight="1">
      <c r="A526">
        <v>269</v>
      </c>
      <c r="B526" s="65">
        <v>22</v>
      </c>
      <c r="C526" s="102">
        <v>2320323181</v>
      </c>
      <c r="D526" s="67" t="s">
        <v>320</v>
      </c>
      <c r="E526" s="68" t="s">
        <v>116</v>
      </c>
      <c r="F526" s="105" t="s">
        <v>500</v>
      </c>
      <c r="G526" s="105" t="s">
        <v>601</v>
      </c>
      <c r="H526" s="69"/>
      <c r="I526" s="70"/>
      <c r="J526" s="70"/>
      <c r="K526" s="70"/>
      <c r="L526" s="171">
        <v>0</v>
      </c>
      <c r="M526" s="172"/>
      <c r="N526" s="173"/>
      <c r="O526" t="s">
        <v>590</v>
      </c>
    </row>
    <row r="527" spans="1:15" ht="20.100000000000001" customHeight="1">
      <c r="A527">
        <v>270</v>
      </c>
      <c r="B527" s="65">
        <v>23</v>
      </c>
      <c r="C527" s="102">
        <v>2320324901</v>
      </c>
      <c r="D527" s="67" t="s">
        <v>195</v>
      </c>
      <c r="E527" s="68" t="s">
        <v>116</v>
      </c>
      <c r="F527" s="105" t="s">
        <v>500</v>
      </c>
      <c r="G527" s="105" t="s">
        <v>601</v>
      </c>
      <c r="H527" s="69"/>
      <c r="I527" s="70"/>
      <c r="J527" s="70"/>
      <c r="K527" s="70"/>
      <c r="L527" s="171">
        <v>0</v>
      </c>
      <c r="M527" s="172"/>
      <c r="N527" s="173"/>
      <c r="O527" t="s">
        <v>590</v>
      </c>
    </row>
    <row r="528" spans="1:15" ht="20.100000000000001" customHeight="1">
      <c r="A528">
        <v>0</v>
      </c>
      <c r="B528" s="65">
        <v>24</v>
      </c>
      <c r="C528" s="102" t="s">
        <v>286</v>
      </c>
      <c r="D528" s="67" t="s">
        <v>286</v>
      </c>
      <c r="E528" s="68" t="s">
        <v>286</v>
      </c>
      <c r="F528" s="105" t="s">
        <v>286</v>
      </c>
      <c r="G528" s="105" t="s">
        <v>286</v>
      </c>
      <c r="H528" s="69"/>
      <c r="I528" s="70"/>
      <c r="J528" s="70"/>
      <c r="K528" s="70"/>
      <c r="L528" s="171" t="s">
        <v>286</v>
      </c>
      <c r="M528" s="172"/>
      <c r="N528" s="173"/>
      <c r="O528" t="s">
        <v>590</v>
      </c>
    </row>
    <row r="529" spans="1:16" ht="20.100000000000001" customHeight="1">
      <c r="A529">
        <v>0</v>
      </c>
      <c r="B529" s="65">
        <v>25</v>
      </c>
      <c r="C529" s="102" t="s">
        <v>286</v>
      </c>
      <c r="D529" s="67" t="s">
        <v>286</v>
      </c>
      <c r="E529" s="68" t="s">
        <v>286</v>
      </c>
      <c r="F529" s="105" t="s">
        <v>286</v>
      </c>
      <c r="G529" s="105" t="s">
        <v>286</v>
      </c>
      <c r="H529" s="69"/>
      <c r="I529" s="70"/>
      <c r="J529" s="70"/>
      <c r="K529" s="70"/>
      <c r="L529" s="171" t="s">
        <v>286</v>
      </c>
      <c r="M529" s="172"/>
      <c r="N529" s="173"/>
      <c r="O529" t="s">
        <v>590</v>
      </c>
    </row>
    <row r="530" spans="1:16" ht="20.100000000000001" customHeight="1">
      <c r="A530">
        <v>0</v>
      </c>
      <c r="B530" s="65">
        <v>26</v>
      </c>
      <c r="C530" s="102" t="s">
        <v>286</v>
      </c>
      <c r="D530" s="67" t="s">
        <v>286</v>
      </c>
      <c r="E530" s="68" t="s">
        <v>286</v>
      </c>
      <c r="F530" s="105" t="s">
        <v>286</v>
      </c>
      <c r="G530" s="105" t="s">
        <v>286</v>
      </c>
      <c r="H530" s="69"/>
      <c r="I530" s="70"/>
      <c r="J530" s="70"/>
      <c r="K530" s="70"/>
      <c r="L530" s="171" t="s">
        <v>286</v>
      </c>
      <c r="M530" s="172"/>
      <c r="N530" s="173"/>
      <c r="O530" t="s">
        <v>590</v>
      </c>
    </row>
    <row r="531" spans="1:16" ht="20.100000000000001" customHeight="1">
      <c r="A531">
        <v>0</v>
      </c>
      <c r="B531" s="65">
        <v>27</v>
      </c>
      <c r="C531" s="102" t="s">
        <v>286</v>
      </c>
      <c r="D531" s="67" t="s">
        <v>286</v>
      </c>
      <c r="E531" s="68" t="s">
        <v>286</v>
      </c>
      <c r="F531" s="105" t="s">
        <v>286</v>
      </c>
      <c r="G531" s="105" t="s">
        <v>286</v>
      </c>
      <c r="H531" s="69"/>
      <c r="I531" s="70"/>
      <c r="J531" s="70"/>
      <c r="K531" s="70"/>
      <c r="L531" s="171" t="s">
        <v>286</v>
      </c>
      <c r="M531" s="172"/>
      <c r="N531" s="173"/>
      <c r="O531" t="s">
        <v>590</v>
      </c>
    </row>
    <row r="532" spans="1:16" ht="20.100000000000001" customHeight="1">
      <c r="A532">
        <v>0</v>
      </c>
      <c r="B532" s="65">
        <v>28</v>
      </c>
      <c r="C532" s="102" t="s">
        <v>286</v>
      </c>
      <c r="D532" s="67" t="s">
        <v>286</v>
      </c>
      <c r="E532" s="68" t="s">
        <v>286</v>
      </c>
      <c r="F532" s="105" t="s">
        <v>286</v>
      </c>
      <c r="G532" s="105" t="s">
        <v>286</v>
      </c>
      <c r="H532" s="69"/>
      <c r="I532" s="70"/>
      <c r="J532" s="70"/>
      <c r="K532" s="70"/>
      <c r="L532" s="171" t="s">
        <v>286</v>
      </c>
      <c r="M532" s="172"/>
      <c r="N532" s="173"/>
      <c r="O532" t="s">
        <v>590</v>
      </c>
    </row>
    <row r="533" spans="1:16" ht="20.100000000000001" customHeight="1">
      <c r="A533">
        <v>0</v>
      </c>
      <c r="B533" s="65">
        <v>29</v>
      </c>
      <c r="C533" s="102" t="s">
        <v>286</v>
      </c>
      <c r="D533" s="67" t="s">
        <v>286</v>
      </c>
      <c r="E533" s="68" t="s">
        <v>286</v>
      </c>
      <c r="F533" s="105" t="s">
        <v>286</v>
      </c>
      <c r="G533" s="105" t="s">
        <v>286</v>
      </c>
      <c r="H533" s="69"/>
      <c r="I533" s="70"/>
      <c r="J533" s="70"/>
      <c r="K533" s="70"/>
      <c r="L533" s="171" t="s">
        <v>286</v>
      </c>
      <c r="M533" s="172"/>
      <c r="N533" s="173"/>
      <c r="O533" t="s">
        <v>590</v>
      </c>
    </row>
    <row r="534" spans="1:16" ht="20.100000000000001" customHeight="1">
      <c r="A534">
        <v>0</v>
      </c>
      <c r="B534" s="72">
        <v>30</v>
      </c>
      <c r="C534" s="102" t="s">
        <v>286</v>
      </c>
      <c r="D534" s="67" t="s">
        <v>286</v>
      </c>
      <c r="E534" s="68" t="s">
        <v>286</v>
      </c>
      <c r="F534" s="105" t="s">
        <v>286</v>
      </c>
      <c r="G534" s="105" t="s">
        <v>286</v>
      </c>
      <c r="H534" s="73"/>
      <c r="I534" s="74"/>
      <c r="J534" s="74"/>
      <c r="K534" s="74"/>
      <c r="L534" s="171" t="s">
        <v>286</v>
      </c>
      <c r="M534" s="172"/>
      <c r="N534" s="173"/>
      <c r="O534" t="s">
        <v>590</v>
      </c>
    </row>
    <row r="535" spans="1:16" ht="23.25" customHeight="1">
      <c r="A535">
        <v>0</v>
      </c>
      <c r="B535" s="75" t="s">
        <v>74</v>
      </c>
      <c r="C535" s="103"/>
      <c r="D535" s="77"/>
      <c r="E535" s="78"/>
      <c r="F535" s="106"/>
      <c r="G535" s="106"/>
      <c r="H535" s="80"/>
      <c r="I535" s="81"/>
      <c r="J535" s="81"/>
      <c r="K535" s="81"/>
      <c r="L535" s="113"/>
      <c r="M535" s="113"/>
      <c r="N535" s="113"/>
    </row>
    <row r="536" spans="1:16" ht="20.100000000000001" customHeight="1">
      <c r="A536">
        <v>0</v>
      </c>
      <c r="B536" s="82" t="s">
        <v>81</v>
      </c>
      <c r="C536" s="104"/>
      <c r="D536" s="84"/>
      <c r="E536" s="85"/>
      <c r="F536" s="107"/>
      <c r="G536" s="107"/>
      <c r="H536" s="87"/>
      <c r="I536" s="88"/>
      <c r="J536" s="88"/>
      <c r="K536" s="88"/>
      <c r="L536" s="89"/>
      <c r="M536" s="89"/>
      <c r="N536" s="89"/>
    </row>
    <row r="537" spans="1:16" ht="18.75" customHeight="1">
      <c r="A537">
        <v>0</v>
      </c>
      <c r="B537" s="90"/>
      <c r="C537" s="104"/>
      <c r="D537" s="84"/>
      <c r="E537" s="85"/>
      <c r="F537" s="107"/>
      <c r="G537" s="107"/>
      <c r="H537" s="87"/>
      <c r="I537" s="88"/>
      <c r="J537" s="88"/>
      <c r="K537" s="88"/>
      <c r="L537" s="89"/>
      <c r="M537" s="89"/>
      <c r="N537" s="89"/>
    </row>
    <row r="538" spans="1:16" ht="18" customHeight="1">
      <c r="A538" s="100">
        <v>0</v>
      </c>
      <c r="B538" s="90"/>
      <c r="C538" s="104"/>
      <c r="D538" s="84"/>
      <c r="E538" s="85"/>
      <c r="F538" s="107"/>
      <c r="G538" s="107"/>
      <c r="H538" s="87"/>
      <c r="I538" s="88"/>
      <c r="J538" s="88"/>
      <c r="K538" s="88"/>
      <c r="L538" s="89"/>
      <c r="M538" s="89"/>
      <c r="N538" s="89"/>
    </row>
    <row r="539" spans="1:16" ht="8.25" customHeight="1">
      <c r="A539" s="100">
        <v>0</v>
      </c>
      <c r="B539" s="90"/>
      <c r="C539" s="104"/>
      <c r="D539" s="84"/>
      <c r="E539" s="85"/>
      <c r="F539" s="107"/>
      <c r="G539" s="107"/>
      <c r="H539" s="87"/>
      <c r="I539" s="88"/>
      <c r="J539" s="88"/>
      <c r="K539" s="88"/>
      <c r="L539" s="89"/>
      <c r="M539" s="89"/>
      <c r="N539" s="89"/>
    </row>
    <row r="540" spans="1:16" ht="20.100000000000001" customHeight="1">
      <c r="A540" s="100">
        <v>0</v>
      </c>
      <c r="C540" s="108" t="s">
        <v>80</v>
      </c>
      <c r="D540" s="84"/>
      <c r="E540" s="85"/>
      <c r="F540" s="107"/>
      <c r="G540" s="107"/>
      <c r="H540" s="87"/>
      <c r="I540" s="88"/>
      <c r="J540" s="88"/>
      <c r="K540" s="88"/>
      <c r="L540" s="89"/>
      <c r="M540" s="89"/>
      <c r="N540" s="89"/>
    </row>
    <row r="541" spans="1:16" ht="13.5" customHeight="1">
      <c r="A541" s="100">
        <v>0</v>
      </c>
      <c r="B541" s="91"/>
      <c r="C541" s="104"/>
      <c r="D541" s="84"/>
      <c r="E541" s="85"/>
      <c r="F541" s="107"/>
      <c r="G541" s="107"/>
      <c r="H541" s="111" t="s">
        <v>636</v>
      </c>
      <c r="I541" s="112">
        <v>17</v>
      </c>
      <c r="J541" s="88"/>
      <c r="K541" s="88"/>
      <c r="L541" s="109" t="s">
        <v>50</v>
      </c>
      <c r="M541" s="110">
        <v>1</v>
      </c>
      <c r="N541" s="110"/>
      <c r="O541" s="101"/>
      <c r="P541" s="101"/>
    </row>
    <row r="543" spans="1:16" s="56" customFormat="1">
      <c r="C543" s="184" t="s">
        <v>60</v>
      </c>
      <c r="D543" s="184"/>
      <c r="E543" s="57"/>
      <c r="F543" s="168" t="s">
        <v>305</v>
      </c>
      <c r="G543" s="168"/>
      <c r="H543" s="168"/>
      <c r="I543" s="168"/>
      <c r="J543" s="168"/>
      <c r="K543" s="168"/>
      <c r="L543" s="58" t="s">
        <v>582</v>
      </c>
    </row>
    <row r="544" spans="1:16" s="56" customFormat="1">
      <c r="C544" s="184" t="s">
        <v>62</v>
      </c>
      <c r="D544" s="184"/>
      <c r="E544" s="59" t="s">
        <v>637</v>
      </c>
      <c r="F544" s="185" t="s">
        <v>586</v>
      </c>
      <c r="G544" s="185"/>
      <c r="H544" s="185"/>
      <c r="I544" s="185"/>
      <c r="J544" s="185"/>
      <c r="K544" s="185"/>
      <c r="L544" s="60" t="s">
        <v>63</v>
      </c>
      <c r="M544" s="61" t="s">
        <v>64</v>
      </c>
      <c r="N544" s="61">
        <v>2</v>
      </c>
    </row>
    <row r="545" spans="1:15" s="62" customFormat="1" ht="18.75" customHeight="1">
      <c r="C545" s="63" t="s">
        <v>638</v>
      </c>
      <c r="D545" s="169" t="s">
        <v>587</v>
      </c>
      <c r="E545" s="169"/>
      <c r="F545" s="169"/>
      <c r="G545" s="169"/>
      <c r="H545" s="169"/>
      <c r="I545" s="169"/>
      <c r="J545" s="169"/>
      <c r="K545" s="169"/>
      <c r="L545" s="60" t="s">
        <v>65</v>
      </c>
      <c r="M545" s="60" t="s">
        <v>64</v>
      </c>
      <c r="N545" s="60">
        <v>1</v>
      </c>
    </row>
    <row r="546" spans="1:15" s="62" customFormat="1" ht="18.75" customHeight="1">
      <c r="B546" s="170" t="s">
        <v>639</v>
      </c>
      <c r="C546" s="170"/>
      <c r="D546" s="170"/>
      <c r="E546" s="170"/>
      <c r="F546" s="170"/>
      <c r="G546" s="170"/>
      <c r="H546" s="170"/>
      <c r="I546" s="170"/>
      <c r="J546" s="170"/>
      <c r="K546" s="170"/>
      <c r="L546" s="60" t="s">
        <v>66</v>
      </c>
      <c r="M546" s="60" t="s">
        <v>64</v>
      </c>
      <c r="N546" s="60">
        <v>1</v>
      </c>
    </row>
    <row r="547" spans="1:15" ht="9" customHeight="1"/>
    <row r="548" spans="1:15" ht="15" customHeight="1">
      <c r="B548" s="164" t="s">
        <v>4</v>
      </c>
      <c r="C548" s="165" t="s">
        <v>67</v>
      </c>
      <c r="D548" s="166" t="s">
        <v>9</v>
      </c>
      <c r="E548" s="167" t="s">
        <v>10</v>
      </c>
      <c r="F548" s="165" t="s">
        <v>78</v>
      </c>
      <c r="G548" s="165" t="s">
        <v>79</v>
      </c>
      <c r="H548" s="165" t="s">
        <v>69</v>
      </c>
      <c r="I548" s="165" t="s">
        <v>70</v>
      </c>
      <c r="J548" s="174" t="s">
        <v>59</v>
      </c>
      <c r="K548" s="174"/>
      <c r="L548" s="175" t="s">
        <v>71</v>
      </c>
      <c r="M548" s="176"/>
      <c r="N548" s="177"/>
    </row>
    <row r="549" spans="1:15" ht="27" customHeight="1">
      <c r="B549" s="164"/>
      <c r="C549" s="164"/>
      <c r="D549" s="166"/>
      <c r="E549" s="167"/>
      <c r="F549" s="164"/>
      <c r="G549" s="164"/>
      <c r="H549" s="164"/>
      <c r="I549" s="164"/>
      <c r="J549" s="64" t="s">
        <v>72</v>
      </c>
      <c r="K549" s="64" t="s">
        <v>73</v>
      </c>
      <c r="L549" s="178"/>
      <c r="M549" s="179"/>
      <c r="N549" s="180"/>
    </row>
    <row r="550" spans="1:15" ht="20.100000000000001" customHeight="1">
      <c r="A550">
        <v>271</v>
      </c>
      <c r="B550" s="65">
        <v>1</v>
      </c>
      <c r="C550" s="102">
        <v>23213210011</v>
      </c>
      <c r="D550" s="67" t="s">
        <v>502</v>
      </c>
      <c r="E550" s="68" t="s">
        <v>116</v>
      </c>
      <c r="F550" s="105" t="s">
        <v>500</v>
      </c>
      <c r="G550" s="105" t="s">
        <v>601</v>
      </c>
      <c r="H550" s="69"/>
      <c r="I550" s="70"/>
      <c r="J550" s="70"/>
      <c r="K550" s="70"/>
      <c r="L550" s="181">
        <v>0</v>
      </c>
      <c r="M550" s="182"/>
      <c r="N550" s="183"/>
      <c r="O550" t="s">
        <v>590</v>
      </c>
    </row>
    <row r="551" spans="1:15" ht="20.100000000000001" customHeight="1">
      <c r="A551">
        <v>272</v>
      </c>
      <c r="B551" s="65">
        <v>2</v>
      </c>
      <c r="C551" s="102">
        <v>2320315800</v>
      </c>
      <c r="D551" s="67" t="s">
        <v>247</v>
      </c>
      <c r="E551" s="68" t="s">
        <v>85</v>
      </c>
      <c r="F551" s="105" t="s">
        <v>500</v>
      </c>
      <c r="G551" s="105" t="s">
        <v>601</v>
      </c>
      <c r="H551" s="69"/>
      <c r="I551" s="70"/>
      <c r="J551" s="70"/>
      <c r="K551" s="70"/>
      <c r="L551" s="171">
        <v>0</v>
      </c>
      <c r="M551" s="172"/>
      <c r="N551" s="173"/>
      <c r="O551" t="s">
        <v>590</v>
      </c>
    </row>
    <row r="552" spans="1:15" ht="20.100000000000001" customHeight="1">
      <c r="A552">
        <v>273</v>
      </c>
      <c r="B552" s="65">
        <v>3</v>
      </c>
      <c r="C552" s="102">
        <v>23203211369</v>
      </c>
      <c r="D552" s="67" t="s">
        <v>503</v>
      </c>
      <c r="E552" s="68" t="s">
        <v>88</v>
      </c>
      <c r="F552" s="105" t="s">
        <v>500</v>
      </c>
      <c r="G552" s="105" t="s">
        <v>601</v>
      </c>
      <c r="H552" s="69"/>
      <c r="I552" s="70"/>
      <c r="J552" s="70"/>
      <c r="K552" s="70"/>
      <c r="L552" s="171">
        <v>0</v>
      </c>
      <c r="M552" s="172"/>
      <c r="N552" s="173"/>
      <c r="O552" t="s">
        <v>590</v>
      </c>
    </row>
    <row r="553" spans="1:15" ht="20.100000000000001" customHeight="1">
      <c r="A553">
        <v>274</v>
      </c>
      <c r="B553" s="65">
        <v>4</v>
      </c>
      <c r="C553" s="102">
        <v>2321320507</v>
      </c>
      <c r="D553" s="67" t="s">
        <v>504</v>
      </c>
      <c r="E553" s="68" t="s">
        <v>87</v>
      </c>
      <c r="F553" s="105" t="s">
        <v>500</v>
      </c>
      <c r="G553" s="105" t="s">
        <v>601</v>
      </c>
      <c r="H553" s="69"/>
      <c r="I553" s="70"/>
      <c r="J553" s="70"/>
      <c r="K553" s="70"/>
      <c r="L553" s="171">
        <v>0</v>
      </c>
      <c r="M553" s="172"/>
      <c r="N553" s="173"/>
      <c r="O553" t="s">
        <v>590</v>
      </c>
    </row>
    <row r="554" spans="1:15" ht="20.100000000000001" customHeight="1">
      <c r="A554">
        <v>275</v>
      </c>
      <c r="B554" s="65">
        <v>5</v>
      </c>
      <c r="C554" s="102">
        <v>2320320629</v>
      </c>
      <c r="D554" s="67" t="s">
        <v>505</v>
      </c>
      <c r="E554" s="68" t="s">
        <v>125</v>
      </c>
      <c r="F554" s="105" t="s">
        <v>500</v>
      </c>
      <c r="G554" s="105" t="s">
        <v>601</v>
      </c>
      <c r="H554" s="69"/>
      <c r="I554" s="70"/>
      <c r="J554" s="70"/>
      <c r="K554" s="70"/>
      <c r="L554" s="171">
        <v>0</v>
      </c>
      <c r="M554" s="172"/>
      <c r="N554" s="173"/>
      <c r="O554" t="s">
        <v>590</v>
      </c>
    </row>
    <row r="555" spans="1:15" ht="20.100000000000001" customHeight="1">
      <c r="A555">
        <v>276</v>
      </c>
      <c r="B555" s="65">
        <v>6</v>
      </c>
      <c r="C555" s="102">
        <v>23203210209</v>
      </c>
      <c r="D555" s="67" t="s">
        <v>506</v>
      </c>
      <c r="E555" s="68" t="s">
        <v>163</v>
      </c>
      <c r="F555" s="105" t="s">
        <v>500</v>
      </c>
      <c r="G555" s="105" t="s">
        <v>601</v>
      </c>
      <c r="H555" s="69"/>
      <c r="I555" s="70"/>
      <c r="J555" s="70"/>
      <c r="K555" s="70"/>
      <c r="L555" s="171">
        <v>0</v>
      </c>
      <c r="M555" s="172"/>
      <c r="N555" s="173"/>
      <c r="O555" t="s">
        <v>590</v>
      </c>
    </row>
    <row r="556" spans="1:15" ht="20.100000000000001" customHeight="1">
      <c r="A556">
        <v>277</v>
      </c>
      <c r="B556" s="65">
        <v>7</v>
      </c>
      <c r="C556" s="102">
        <v>23203212463</v>
      </c>
      <c r="D556" s="67" t="s">
        <v>507</v>
      </c>
      <c r="E556" s="68" t="s">
        <v>90</v>
      </c>
      <c r="F556" s="105" t="s">
        <v>500</v>
      </c>
      <c r="G556" s="105" t="s">
        <v>601</v>
      </c>
      <c r="H556" s="69"/>
      <c r="I556" s="70"/>
      <c r="J556" s="70"/>
      <c r="K556" s="70"/>
      <c r="L556" s="171">
        <v>0</v>
      </c>
      <c r="M556" s="172"/>
      <c r="N556" s="173"/>
      <c r="O556" t="s">
        <v>590</v>
      </c>
    </row>
    <row r="557" spans="1:15" ht="20.100000000000001" customHeight="1">
      <c r="A557">
        <v>278</v>
      </c>
      <c r="B557" s="65">
        <v>8</v>
      </c>
      <c r="C557" s="102">
        <v>23203210036</v>
      </c>
      <c r="D557" s="67" t="s">
        <v>323</v>
      </c>
      <c r="E557" s="68" t="s">
        <v>133</v>
      </c>
      <c r="F557" s="105" t="s">
        <v>500</v>
      </c>
      <c r="G557" s="105" t="s">
        <v>601</v>
      </c>
      <c r="H557" s="69"/>
      <c r="I557" s="70"/>
      <c r="J557" s="70"/>
      <c r="K557" s="70"/>
      <c r="L557" s="171">
        <v>0</v>
      </c>
      <c r="M557" s="172"/>
      <c r="N557" s="173"/>
      <c r="O557" t="s">
        <v>590</v>
      </c>
    </row>
    <row r="558" spans="1:15" ht="20.100000000000001" customHeight="1">
      <c r="A558">
        <v>279</v>
      </c>
      <c r="B558" s="65">
        <v>9</v>
      </c>
      <c r="C558" s="102">
        <v>23203211924</v>
      </c>
      <c r="D558" s="67" t="s">
        <v>508</v>
      </c>
      <c r="E558" s="68" t="s">
        <v>133</v>
      </c>
      <c r="F558" s="105" t="s">
        <v>500</v>
      </c>
      <c r="G558" s="105" t="s">
        <v>601</v>
      </c>
      <c r="H558" s="69"/>
      <c r="I558" s="70"/>
      <c r="J558" s="70"/>
      <c r="K558" s="70"/>
      <c r="L558" s="171">
        <v>0</v>
      </c>
      <c r="M558" s="172"/>
      <c r="N558" s="173"/>
      <c r="O558" t="s">
        <v>590</v>
      </c>
    </row>
    <row r="559" spans="1:15" ht="20.100000000000001" customHeight="1">
      <c r="A559">
        <v>280</v>
      </c>
      <c r="B559" s="65">
        <v>10</v>
      </c>
      <c r="C559" s="102">
        <v>2320315751</v>
      </c>
      <c r="D559" s="67" t="s">
        <v>209</v>
      </c>
      <c r="E559" s="68" t="s">
        <v>204</v>
      </c>
      <c r="F559" s="105" t="s">
        <v>500</v>
      </c>
      <c r="G559" s="105" t="s">
        <v>601</v>
      </c>
      <c r="H559" s="69"/>
      <c r="I559" s="70"/>
      <c r="J559" s="70"/>
      <c r="K559" s="70"/>
      <c r="L559" s="171">
        <v>0</v>
      </c>
      <c r="M559" s="172"/>
      <c r="N559" s="173"/>
      <c r="O559" t="s">
        <v>590</v>
      </c>
    </row>
    <row r="560" spans="1:15" ht="20.100000000000001" customHeight="1">
      <c r="A560">
        <v>281</v>
      </c>
      <c r="B560" s="65">
        <v>11</v>
      </c>
      <c r="C560" s="102">
        <v>23213212046</v>
      </c>
      <c r="D560" s="67" t="s">
        <v>509</v>
      </c>
      <c r="E560" s="68" t="s">
        <v>94</v>
      </c>
      <c r="F560" s="105" t="s">
        <v>500</v>
      </c>
      <c r="G560" s="105" t="s">
        <v>601</v>
      </c>
      <c r="H560" s="69"/>
      <c r="I560" s="70"/>
      <c r="J560" s="70"/>
      <c r="K560" s="70"/>
      <c r="L560" s="171">
        <v>0</v>
      </c>
      <c r="M560" s="172"/>
      <c r="N560" s="173"/>
      <c r="O560" t="s">
        <v>590</v>
      </c>
    </row>
    <row r="561" spans="1:15" ht="20.100000000000001" customHeight="1">
      <c r="A561">
        <v>282</v>
      </c>
      <c r="B561" s="65">
        <v>12</v>
      </c>
      <c r="C561" s="102">
        <v>23203210660</v>
      </c>
      <c r="D561" s="67" t="s">
        <v>510</v>
      </c>
      <c r="E561" s="68" t="s">
        <v>101</v>
      </c>
      <c r="F561" s="105" t="s">
        <v>500</v>
      </c>
      <c r="G561" s="105" t="s">
        <v>601</v>
      </c>
      <c r="H561" s="69"/>
      <c r="I561" s="70"/>
      <c r="J561" s="70"/>
      <c r="K561" s="70"/>
      <c r="L561" s="171">
        <v>0</v>
      </c>
      <c r="M561" s="172"/>
      <c r="N561" s="173"/>
      <c r="O561" t="s">
        <v>590</v>
      </c>
    </row>
    <row r="562" spans="1:15" ht="20.100000000000001" customHeight="1">
      <c r="A562">
        <v>283</v>
      </c>
      <c r="B562" s="65">
        <v>13</v>
      </c>
      <c r="C562" s="102">
        <v>23203210641</v>
      </c>
      <c r="D562" s="67" t="s">
        <v>511</v>
      </c>
      <c r="E562" s="68" t="s">
        <v>98</v>
      </c>
      <c r="F562" s="105" t="s">
        <v>500</v>
      </c>
      <c r="G562" s="105" t="s">
        <v>601</v>
      </c>
      <c r="H562" s="69"/>
      <c r="I562" s="70"/>
      <c r="J562" s="70"/>
      <c r="K562" s="70"/>
      <c r="L562" s="171">
        <v>0</v>
      </c>
      <c r="M562" s="172"/>
      <c r="N562" s="173"/>
      <c r="O562" t="s">
        <v>590</v>
      </c>
    </row>
    <row r="563" spans="1:15" ht="20.100000000000001" customHeight="1">
      <c r="A563">
        <v>284</v>
      </c>
      <c r="B563" s="65">
        <v>14</v>
      </c>
      <c r="C563" s="102">
        <v>23203210313</v>
      </c>
      <c r="D563" s="67" t="s">
        <v>512</v>
      </c>
      <c r="E563" s="68" t="s">
        <v>167</v>
      </c>
      <c r="F563" s="105" t="s">
        <v>500</v>
      </c>
      <c r="G563" s="105" t="s">
        <v>601</v>
      </c>
      <c r="H563" s="69"/>
      <c r="I563" s="70"/>
      <c r="J563" s="70"/>
      <c r="K563" s="70"/>
      <c r="L563" s="171">
        <v>0</v>
      </c>
      <c r="M563" s="172"/>
      <c r="N563" s="173"/>
      <c r="O563" t="s">
        <v>590</v>
      </c>
    </row>
    <row r="564" spans="1:15" ht="20.100000000000001" customHeight="1">
      <c r="A564">
        <v>285</v>
      </c>
      <c r="B564" s="65">
        <v>15</v>
      </c>
      <c r="C564" s="102">
        <v>23203212128</v>
      </c>
      <c r="D564" s="67" t="s">
        <v>264</v>
      </c>
      <c r="E564" s="68" t="s">
        <v>167</v>
      </c>
      <c r="F564" s="105" t="s">
        <v>500</v>
      </c>
      <c r="G564" s="105" t="s">
        <v>601</v>
      </c>
      <c r="H564" s="69"/>
      <c r="I564" s="70"/>
      <c r="J564" s="70"/>
      <c r="K564" s="70"/>
      <c r="L564" s="171">
        <v>0</v>
      </c>
      <c r="M564" s="172"/>
      <c r="N564" s="173"/>
      <c r="O564" t="s">
        <v>590</v>
      </c>
    </row>
    <row r="565" spans="1:15" ht="20.100000000000001" customHeight="1">
      <c r="A565">
        <v>286</v>
      </c>
      <c r="B565" s="65">
        <v>16</v>
      </c>
      <c r="C565" s="102">
        <v>23203211863</v>
      </c>
      <c r="D565" s="67" t="s">
        <v>513</v>
      </c>
      <c r="E565" s="68" t="s">
        <v>153</v>
      </c>
      <c r="F565" s="105" t="s">
        <v>500</v>
      </c>
      <c r="G565" s="105" t="s">
        <v>601</v>
      </c>
      <c r="H565" s="69"/>
      <c r="I565" s="70"/>
      <c r="J565" s="70"/>
      <c r="K565" s="70"/>
      <c r="L565" s="171">
        <v>0</v>
      </c>
      <c r="M565" s="172"/>
      <c r="N565" s="173"/>
      <c r="O565" t="s">
        <v>590</v>
      </c>
    </row>
    <row r="566" spans="1:15" ht="20.100000000000001" customHeight="1">
      <c r="A566">
        <v>287</v>
      </c>
      <c r="B566" s="65">
        <v>17</v>
      </c>
      <c r="C566" s="102">
        <v>23203212057</v>
      </c>
      <c r="D566" s="67" t="s">
        <v>514</v>
      </c>
      <c r="E566" s="68" t="s">
        <v>105</v>
      </c>
      <c r="F566" s="105" t="s">
        <v>500</v>
      </c>
      <c r="G566" s="105" t="s">
        <v>601</v>
      </c>
      <c r="H566" s="69"/>
      <c r="I566" s="70"/>
      <c r="J566" s="70"/>
      <c r="K566" s="70"/>
      <c r="L566" s="171">
        <v>0</v>
      </c>
      <c r="M566" s="172"/>
      <c r="N566" s="173"/>
      <c r="O566" t="s">
        <v>590</v>
      </c>
    </row>
    <row r="567" spans="1:15" ht="20.100000000000001" customHeight="1">
      <c r="A567">
        <v>288</v>
      </c>
      <c r="B567" s="65">
        <v>18</v>
      </c>
      <c r="C567" s="102">
        <v>23203211370</v>
      </c>
      <c r="D567" s="67" t="s">
        <v>218</v>
      </c>
      <c r="E567" s="68" t="s">
        <v>169</v>
      </c>
      <c r="F567" s="105" t="s">
        <v>500</v>
      </c>
      <c r="G567" s="105" t="s">
        <v>601</v>
      </c>
      <c r="H567" s="69"/>
      <c r="I567" s="70"/>
      <c r="J567" s="70"/>
      <c r="K567" s="70"/>
      <c r="L567" s="171">
        <v>0</v>
      </c>
      <c r="M567" s="172"/>
      <c r="N567" s="173"/>
      <c r="O567" t="s">
        <v>590</v>
      </c>
    </row>
    <row r="568" spans="1:15" ht="20.100000000000001" customHeight="1">
      <c r="A568">
        <v>289</v>
      </c>
      <c r="B568" s="65">
        <v>19</v>
      </c>
      <c r="C568" s="102">
        <v>2321321323</v>
      </c>
      <c r="D568" s="67" t="s">
        <v>515</v>
      </c>
      <c r="E568" s="68" t="s">
        <v>124</v>
      </c>
      <c r="F568" s="105" t="s">
        <v>500</v>
      </c>
      <c r="G568" s="105" t="s">
        <v>601</v>
      </c>
      <c r="H568" s="69"/>
      <c r="I568" s="70"/>
      <c r="J568" s="70"/>
      <c r="K568" s="70"/>
      <c r="L568" s="171">
        <v>0</v>
      </c>
      <c r="M568" s="172"/>
      <c r="N568" s="173"/>
      <c r="O568" t="s">
        <v>590</v>
      </c>
    </row>
    <row r="569" spans="1:15" ht="20.100000000000001" customHeight="1">
      <c r="A569">
        <v>290</v>
      </c>
      <c r="B569" s="65">
        <v>20</v>
      </c>
      <c r="C569" s="102">
        <v>2320315809</v>
      </c>
      <c r="D569" s="67" t="s">
        <v>312</v>
      </c>
      <c r="E569" s="68" t="s">
        <v>107</v>
      </c>
      <c r="F569" s="105" t="s">
        <v>500</v>
      </c>
      <c r="G569" s="105" t="s">
        <v>601</v>
      </c>
      <c r="H569" s="69"/>
      <c r="I569" s="70"/>
      <c r="J569" s="70"/>
      <c r="K569" s="70"/>
      <c r="L569" s="171">
        <v>0</v>
      </c>
      <c r="M569" s="172"/>
      <c r="N569" s="173"/>
      <c r="O569" t="s">
        <v>590</v>
      </c>
    </row>
    <row r="570" spans="1:15" ht="20.100000000000001" customHeight="1">
      <c r="A570">
        <v>291</v>
      </c>
      <c r="B570" s="65">
        <v>21</v>
      </c>
      <c r="C570" s="102">
        <v>2320321600</v>
      </c>
      <c r="D570" s="67" t="s">
        <v>514</v>
      </c>
      <c r="E570" s="68" t="s">
        <v>132</v>
      </c>
      <c r="F570" s="105" t="s">
        <v>500</v>
      </c>
      <c r="G570" s="105" t="s">
        <v>601</v>
      </c>
      <c r="H570" s="69"/>
      <c r="I570" s="70"/>
      <c r="J570" s="70"/>
      <c r="K570" s="70"/>
      <c r="L570" s="171">
        <v>0</v>
      </c>
      <c r="M570" s="172"/>
      <c r="N570" s="173"/>
      <c r="O570" t="s">
        <v>590</v>
      </c>
    </row>
    <row r="571" spans="1:15" ht="20.100000000000001" customHeight="1">
      <c r="A571">
        <v>292</v>
      </c>
      <c r="B571" s="65">
        <v>22</v>
      </c>
      <c r="C571" s="102">
        <v>2320322457</v>
      </c>
      <c r="D571" s="67" t="s">
        <v>207</v>
      </c>
      <c r="E571" s="68" t="s">
        <v>132</v>
      </c>
      <c r="F571" s="105" t="s">
        <v>500</v>
      </c>
      <c r="G571" s="105" t="s">
        <v>601</v>
      </c>
      <c r="H571" s="69"/>
      <c r="I571" s="70"/>
      <c r="J571" s="70"/>
      <c r="K571" s="70"/>
      <c r="L571" s="171">
        <v>0</v>
      </c>
      <c r="M571" s="172"/>
      <c r="N571" s="173"/>
      <c r="O571" t="s">
        <v>590</v>
      </c>
    </row>
    <row r="572" spans="1:15" ht="20.100000000000001" customHeight="1">
      <c r="A572">
        <v>0</v>
      </c>
      <c r="B572" s="65">
        <v>23</v>
      </c>
      <c r="C572" s="102" t="s">
        <v>286</v>
      </c>
      <c r="D572" s="67" t="s">
        <v>286</v>
      </c>
      <c r="E572" s="68" t="s">
        <v>286</v>
      </c>
      <c r="F572" s="105" t="s">
        <v>286</v>
      </c>
      <c r="G572" s="105" t="s">
        <v>286</v>
      </c>
      <c r="H572" s="69"/>
      <c r="I572" s="70"/>
      <c r="J572" s="70"/>
      <c r="K572" s="70"/>
      <c r="L572" s="171" t="s">
        <v>286</v>
      </c>
      <c r="M572" s="172"/>
      <c r="N572" s="173"/>
      <c r="O572" t="s">
        <v>590</v>
      </c>
    </row>
    <row r="573" spans="1:15" ht="20.100000000000001" customHeight="1">
      <c r="A573">
        <v>0</v>
      </c>
      <c r="B573" s="65">
        <v>24</v>
      </c>
      <c r="C573" s="102" t="s">
        <v>286</v>
      </c>
      <c r="D573" s="67" t="s">
        <v>286</v>
      </c>
      <c r="E573" s="68" t="s">
        <v>286</v>
      </c>
      <c r="F573" s="105" t="s">
        <v>286</v>
      </c>
      <c r="G573" s="105" t="s">
        <v>286</v>
      </c>
      <c r="H573" s="69"/>
      <c r="I573" s="70"/>
      <c r="J573" s="70"/>
      <c r="K573" s="70"/>
      <c r="L573" s="171" t="s">
        <v>286</v>
      </c>
      <c r="M573" s="172"/>
      <c r="N573" s="173"/>
      <c r="O573" t="s">
        <v>590</v>
      </c>
    </row>
    <row r="574" spans="1:15" ht="20.100000000000001" customHeight="1">
      <c r="A574">
        <v>0</v>
      </c>
      <c r="B574" s="65">
        <v>25</v>
      </c>
      <c r="C574" s="102" t="s">
        <v>286</v>
      </c>
      <c r="D574" s="67" t="s">
        <v>286</v>
      </c>
      <c r="E574" s="68" t="s">
        <v>286</v>
      </c>
      <c r="F574" s="105" t="s">
        <v>286</v>
      </c>
      <c r="G574" s="105" t="s">
        <v>286</v>
      </c>
      <c r="H574" s="69"/>
      <c r="I574" s="70"/>
      <c r="J574" s="70"/>
      <c r="K574" s="70"/>
      <c r="L574" s="171" t="s">
        <v>286</v>
      </c>
      <c r="M574" s="172"/>
      <c r="N574" s="173"/>
      <c r="O574" t="s">
        <v>590</v>
      </c>
    </row>
    <row r="575" spans="1:15" ht="20.100000000000001" customHeight="1">
      <c r="A575">
        <v>0</v>
      </c>
      <c r="B575" s="65">
        <v>26</v>
      </c>
      <c r="C575" s="102" t="s">
        <v>286</v>
      </c>
      <c r="D575" s="67" t="s">
        <v>286</v>
      </c>
      <c r="E575" s="68" t="s">
        <v>286</v>
      </c>
      <c r="F575" s="105" t="s">
        <v>286</v>
      </c>
      <c r="G575" s="105" t="s">
        <v>286</v>
      </c>
      <c r="H575" s="69"/>
      <c r="I575" s="70"/>
      <c r="J575" s="70"/>
      <c r="K575" s="70"/>
      <c r="L575" s="171" t="s">
        <v>286</v>
      </c>
      <c r="M575" s="172"/>
      <c r="N575" s="173"/>
      <c r="O575" t="s">
        <v>590</v>
      </c>
    </row>
    <row r="576" spans="1:15" ht="20.100000000000001" customHeight="1">
      <c r="A576">
        <v>0</v>
      </c>
      <c r="B576" s="65">
        <v>27</v>
      </c>
      <c r="C576" s="102" t="s">
        <v>286</v>
      </c>
      <c r="D576" s="67" t="s">
        <v>286</v>
      </c>
      <c r="E576" s="68" t="s">
        <v>286</v>
      </c>
      <c r="F576" s="105" t="s">
        <v>286</v>
      </c>
      <c r="G576" s="105" t="s">
        <v>286</v>
      </c>
      <c r="H576" s="69"/>
      <c r="I576" s="70"/>
      <c r="J576" s="70"/>
      <c r="K576" s="70"/>
      <c r="L576" s="171" t="s">
        <v>286</v>
      </c>
      <c r="M576" s="172"/>
      <c r="N576" s="173"/>
      <c r="O576" t="s">
        <v>590</v>
      </c>
    </row>
    <row r="577" spans="1:16" ht="20.100000000000001" customHeight="1">
      <c r="A577">
        <v>0</v>
      </c>
      <c r="B577" s="65">
        <v>28</v>
      </c>
      <c r="C577" s="102" t="s">
        <v>286</v>
      </c>
      <c r="D577" s="67" t="s">
        <v>286</v>
      </c>
      <c r="E577" s="68" t="s">
        <v>286</v>
      </c>
      <c r="F577" s="105" t="s">
        <v>286</v>
      </c>
      <c r="G577" s="105" t="s">
        <v>286</v>
      </c>
      <c r="H577" s="69"/>
      <c r="I577" s="70"/>
      <c r="J577" s="70"/>
      <c r="K577" s="70"/>
      <c r="L577" s="171" t="s">
        <v>286</v>
      </c>
      <c r="M577" s="172"/>
      <c r="N577" s="173"/>
      <c r="O577" t="s">
        <v>590</v>
      </c>
    </row>
    <row r="578" spans="1:16" ht="20.100000000000001" customHeight="1">
      <c r="A578">
        <v>0</v>
      </c>
      <c r="B578" s="65">
        <v>29</v>
      </c>
      <c r="C578" s="102" t="s">
        <v>286</v>
      </c>
      <c r="D578" s="67" t="s">
        <v>286</v>
      </c>
      <c r="E578" s="68" t="s">
        <v>286</v>
      </c>
      <c r="F578" s="105" t="s">
        <v>286</v>
      </c>
      <c r="G578" s="105" t="s">
        <v>286</v>
      </c>
      <c r="H578" s="69"/>
      <c r="I578" s="70"/>
      <c r="J578" s="70"/>
      <c r="K578" s="70"/>
      <c r="L578" s="171" t="s">
        <v>286</v>
      </c>
      <c r="M578" s="172"/>
      <c r="N578" s="173"/>
      <c r="O578" t="s">
        <v>590</v>
      </c>
    </row>
    <row r="579" spans="1:16" ht="20.100000000000001" customHeight="1">
      <c r="A579">
        <v>0</v>
      </c>
      <c r="B579" s="72">
        <v>30</v>
      </c>
      <c r="C579" s="102" t="s">
        <v>286</v>
      </c>
      <c r="D579" s="67" t="s">
        <v>286</v>
      </c>
      <c r="E579" s="68" t="s">
        <v>286</v>
      </c>
      <c r="F579" s="105" t="s">
        <v>286</v>
      </c>
      <c r="G579" s="105" t="s">
        <v>286</v>
      </c>
      <c r="H579" s="73"/>
      <c r="I579" s="74"/>
      <c r="J579" s="74"/>
      <c r="K579" s="74"/>
      <c r="L579" s="171" t="s">
        <v>286</v>
      </c>
      <c r="M579" s="172"/>
      <c r="N579" s="173"/>
      <c r="O579" t="s">
        <v>590</v>
      </c>
    </row>
    <row r="580" spans="1:16" ht="23.25" customHeight="1">
      <c r="A580">
        <v>0</v>
      </c>
      <c r="B580" s="75" t="s">
        <v>74</v>
      </c>
      <c r="C580" s="103"/>
      <c r="D580" s="77"/>
      <c r="E580" s="78"/>
      <c r="F580" s="106"/>
      <c r="G580" s="106"/>
      <c r="H580" s="80"/>
      <c r="I580" s="81"/>
      <c r="J580" s="81"/>
      <c r="K580" s="81"/>
      <c r="L580" s="113"/>
      <c r="M580" s="113"/>
      <c r="N580" s="113"/>
    </row>
    <row r="581" spans="1:16" ht="20.100000000000001" customHeight="1">
      <c r="A581">
        <v>0</v>
      </c>
      <c r="B581" s="82" t="s">
        <v>81</v>
      </c>
      <c r="C581" s="104"/>
      <c r="D581" s="84"/>
      <c r="E581" s="85"/>
      <c r="F581" s="107"/>
      <c r="G581" s="107"/>
      <c r="H581" s="87"/>
      <c r="I581" s="88"/>
      <c r="J581" s="88"/>
      <c r="K581" s="88"/>
      <c r="L581" s="89"/>
      <c r="M581" s="89"/>
      <c r="N581" s="89"/>
    </row>
    <row r="582" spans="1:16" ht="18.75" customHeight="1">
      <c r="A582">
        <v>0</v>
      </c>
      <c r="B582" s="90"/>
      <c r="C582" s="104"/>
      <c r="D582" s="84"/>
      <c r="E582" s="85"/>
      <c r="F582" s="107"/>
      <c r="G582" s="107"/>
      <c r="H582" s="87"/>
      <c r="I582" s="88"/>
      <c r="J582" s="88"/>
      <c r="K582" s="88"/>
      <c r="L582" s="89"/>
      <c r="M582" s="89"/>
      <c r="N582" s="89"/>
    </row>
    <row r="583" spans="1:16" ht="18" customHeight="1">
      <c r="A583" s="100">
        <v>0</v>
      </c>
      <c r="B583" s="90"/>
      <c r="C583" s="104"/>
      <c r="D583" s="84"/>
      <c r="E583" s="85"/>
      <c r="F583" s="107"/>
      <c r="G583" s="107"/>
      <c r="H583" s="87"/>
      <c r="I583" s="88"/>
      <c r="J583" s="88"/>
      <c r="K583" s="88"/>
      <c r="L583" s="89"/>
      <c r="M583" s="89"/>
      <c r="N583" s="89"/>
    </row>
    <row r="584" spans="1:16" ht="8.25" customHeight="1">
      <c r="A584" s="100">
        <v>0</v>
      </c>
      <c r="B584" s="90"/>
      <c r="C584" s="104"/>
      <c r="D584" s="84"/>
      <c r="E584" s="85"/>
      <c r="F584" s="107"/>
      <c r="G584" s="107"/>
      <c r="H584" s="87"/>
      <c r="I584" s="88"/>
      <c r="J584" s="88"/>
      <c r="K584" s="88"/>
      <c r="L584" s="89"/>
      <c r="M584" s="89"/>
      <c r="N584" s="89"/>
    </row>
    <row r="585" spans="1:16" ht="20.100000000000001" customHeight="1">
      <c r="A585" s="100">
        <v>0</v>
      </c>
      <c r="C585" s="108" t="s">
        <v>80</v>
      </c>
      <c r="D585" s="84"/>
      <c r="E585" s="85"/>
      <c r="F585" s="107"/>
      <c r="G585" s="107"/>
      <c r="H585" s="87"/>
      <c r="I585" s="88"/>
      <c r="J585" s="88"/>
      <c r="K585" s="88"/>
      <c r="L585" s="89"/>
      <c r="M585" s="89"/>
      <c r="N585" s="89"/>
    </row>
    <row r="586" spans="1:16" ht="13.5" customHeight="1">
      <c r="A586" s="100">
        <v>0</v>
      </c>
      <c r="B586" s="91"/>
      <c r="C586" s="104"/>
      <c r="D586" s="84"/>
      <c r="E586" s="85"/>
      <c r="F586" s="107"/>
      <c r="G586" s="107"/>
      <c r="H586" s="111" t="s">
        <v>640</v>
      </c>
      <c r="I586" s="112">
        <v>17</v>
      </c>
      <c r="J586" s="88"/>
      <c r="K586" s="88"/>
      <c r="L586" s="109" t="s">
        <v>50</v>
      </c>
      <c r="M586" s="110">
        <v>1</v>
      </c>
      <c r="N586" s="110"/>
      <c r="O586" s="101"/>
      <c r="P586" s="101"/>
    </row>
    <row r="588" spans="1:16" s="56" customFormat="1">
      <c r="C588" s="184" t="s">
        <v>60</v>
      </c>
      <c r="D588" s="184"/>
      <c r="E588" s="57"/>
      <c r="F588" s="168" t="s">
        <v>305</v>
      </c>
      <c r="G588" s="168"/>
      <c r="H588" s="168"/>
      <c r="I588" s="168"/>
      <c r="J588" s="168"/>
      <c r="K588" s="168"/>
      <c r="L588" s="58" t="s">
        <v>583</v>
      </c>
    </row>
    <row r="589" spans="1:16" s="56" customFormat="1">
      <c r="C589" s="184" t="s">
        <v>62</v>
      </c>
      <c r="D589" s="184"/>
      <c r="E589" s="59" t="s">
        <v>213</v>
      </c>
      <c r="F589" s="185" t="s">
        <v>586</v>
      </c>
      <c r="G589" s="185"/>
      <c r="H589" s="185"/>
      <c r="I589" s="185"/>
      <c r="J589" s="185"/>
      <c r="K589" s="185"/>
      <c r="L589" s="60" t="s">
        <v>63</v>
      </c>
      <c r="M589" s="61" t="s">
        <v>64</v>
      </c>
      <c r="N589" s="61">
        <v>2</v>
      </c>
    </row>
    <row r="590" spans="1:16" s="62" customFormat="1" ht="18.75" customHeight="1">
      <c r="C590" s="63" t="s">
        <v>641</v>
      </c>
      <c r="D590" s="169" t="s">
        <v>587</v>
      </c>
      <c r="E590" s="169"/>
      <c r="F590" s="169"/>
      <c r="G590" s="169"/>
      <c r="H590" s="169"/>
      <c r="I590" s="169"/>
      <c r="J590" s="169"/>
      <c r="K590" s="169"/>
      <c r="L590" s="60" t="s">
        <v>65</v>
      </c>
      <c r="M590" s="60" t="s">
        <v>64</v>
      </c>
      <c r="N590" s="60">
        <v>1</v>
      </c>
    </row>
    <row r="591" spans="1:16" s="62" customFormat="1" ht="18.75" customHeight="1">
      <c r="B591" s="170" t="s">
        <v>642</v>
      </c>
      <c r="C591" s="170"/>
      <c r="D591" s="170"/>
      <c r="E591" s="170"/>
      <c r="F591" s="170"/>
      <c r="G591" s="170"/>
      <c r="H591" s="170"/>
      <c r="I591" s="170"/>
      <c r="J591" s="170"/>
      <c r="K591" s="170"/>
      <c r="L591" s="60" t="s">
        <v>66</v>
      </c>
      <c r="M591" s="60" t="s">
        <v>64</v>
      </c>
      <c r="N591" s="60">
        <v>1</v>
      </c>
    </row>
    <row r="592" spans="1:16" ht="9" customHeight="1"/>
    <row r="593" spans="1:15" ht="15" customHeight="1">
      <c r="B593" s="164" t="s">
        <v>4</v>
      </c>
      <c r="C593" s="165" t="s">
        <v>67</v>
      </c>
      <c r="D593" s="166" t="s">
        <v>9</v>
      </c>
      <c r="E593" s="167" t="s">
        <v>10</v>
      </c>
      <c r="F593" s="165" t="s">
        <v>78</v>
      </c>
      <c r="G593" s="165" t="s">
        <v>79</v>
      </c>
      <c r="H593" s="165" t="s">
        <v>69</v>
      </c>
      <c r="I593" s="165" t="s">
        <v>70</v>
      </c>
      <c r="J593" s="174" t="s">
        <v>59</v>
      </c>
      <c r="K593" s="174"/>
      <c r="L593" s="175" t="s">
        <v>71</v>
      </c>
      <c r="M593" s="176"/>
      <c r="N593" s="177"/>
    </row>
    <row r="594" spans="1:15" ht="27" customHeight="1">
      <c r="B594" s="164"/>
      <c r="C594" s="164"/>
      <c r="D594" s="166"/>
      <c r="E594" s="167"/>
      <c r="F594" s="164"/>
      <c r="G594" s="164"/>
      <c r="H594" s="164"/>
      <c r="I594" s="164"/>
      <c r="J594" s="64" t="s">
        <v>72</v>
      </c>
      <c r="K594" s="64" t="s">
        <v>73</v>
      </c>
      <c r="L594" s="178"/>
      <c r="M594" s="179"/>
      <c r="N594" s="180"/>
    </row>
    <row r="595" spans="1:15" ht="20.100000000000001" customHeight="1">
      <c r="A595">
        <v>293</v>
      </c>
      <c r="B595" s="65">
        <v>1</v>
      </c>
      <c r="C595" s="102">
        <v>2320320561</v>
      </c>
      <c r="D595" s="67" t="s">
        <v>516</v>
      </c>
      <c r="E595" s="68" t="s">
        <v>181</v>
      </c>
      <c r="F595" s="105" t="s">
        <v>500</v>
      </c>
      <c r="G595" s="105" t="s">
        <v>601</v>
      </c>
      <c r="H595" s="69"/>
      <c r="I595" s="70"/>
      <c r="J595" s="70"/>
      <c r="K595" s="70"/>
      <c r="L595" s="181">
        <v>0</v>
      </c>
      <c r="M595" s="182"/>
      <c r="N595" s="183"/>
      <c r="O595" t="s">
        <v>590</v>
      </c>
    </row>
    <row r="596" spans="1:15" ht="20.100000000000001" customHeight="1">
      <c r="A596">
        <v>294</v>
      </c>
      <c r="B596" s="65">
        <v>2</v>
      </c>
      <c r="C596" s="102">
        <v>23213210972</v>
      </c>
      <c r="D596" s="67" t="s">
        <v>517</v>
      </c>
      <c r="E596" s="68" t="s">
        <v>190</v>
      </c>
      <c r="F596" s="105" t="s">
        <v>500</v>
      </c>
      <c r="G596" s="105" t="s">
        <v>601</v>
      </c>
      <c r="H596" s="69"/>
      <c r="I596" s="70"/>
      <c r="J596" s="70"/>
      <c r="K596" s="70"/>
      <c r="L596" s="171">
        <v>0</v>
      </c>
      <c r="M596" s="172"/>
      <c r="N596" s="173"/>
      <c r="O596" t="s">
        <v>590</v>
      </c>
    </row>
    <row r="597" spans="1:15" ht="20.100000000000001" customHeight="1">
      <c r="A597">
        <v>295</v>
      </c>
      <c r="B597" s="65">
        <v>3</v>
      </c>
      <c r="C597" s="102">
        <v>2320314639</v>
      </c>
      <c r="D597" s="67" t="s">
        <v>435</v>
      </c>
      <c r="E597" s="68" t="s">
        <v>168</v>
      </c>
      <c r="F597" s="105" t="s">
        <v>500</v>
      </c>
      <c r="G597" s="105" t="s">
        <v>601</v>
      </c>
      <c r="H597" s="69"/>
      <c r="I597" s="70"/>
      <c r="J597" s="70"/>
      <c r="K597" s="70"/>
      <c r="L597" s="171">
        <v>0</v>
      </c>
      <c r="M597" s="172"/>
      <c r="N597" s="173"/>
      <c r="O597" t="s">
        <v>590</v>
      </c>
    </row>
    <row r="598" spans="1:15" ht="20.100000000000001" customHeight="1">
      <c r="A598">
        <v>296</v>
      </c>
      <c r="B598" s="65">
        <v>4</v>
      </c>
      <c r="C598" s="102">
        <v>2321321309</v>
      </c>
      <c r="D598" s="67" t="s">
        <v>518</v>
      </c>
      <c r="E598" s="68" t="s">
        <v>89</v>
      </c>
      <c r="F598" s="105" t="s">
        <v>500</v>
      </c>
      <c r="G598" s="105" t="s">
        <v>601</v>
      </c>
      <c r="H598" s="69"/>
      <c r="I598" s="70"/>
      <c r="J598" s="70"/>
      <c r="K598" s="70"/>
      <c r="L598" s="171">
        <v>0</v>
      </c>
      <c r="M598" s="172"/>
      <c r="N598" s="173"/>
      <c r="O598" t="s">
        <v>590</v>
      </c>
    </row>
    <row r="599" spans="1:15" ht="20.100000000000001" customHeight="1">
      <c r="A599">
        <v>297</v>
      </c>
      <c r="B599" s="65">
        <v>5</v>
      </c>
      <c r="C599" s="102">
        <v>23203210035</v>
      </c>
      <c r="D599" s="67" t="s">
        <v>519</v>
      </c>
      <c r="E599" s="68" t="s">
        <v>141</v>
      </c>
      <c r="F599" s="105" t="s">
        <v>500</v>
      </c>
      <c r="G599" s="105" t="s">
        <v>601</v>
      </c>
      <c r="H599" s="69"/>
      <c r="I599" s="70"/>
      <c r="J599" s="70"/>
      <c r="K599" s="70"/>
      <c r="L599" s="171">
        <v>0</v>
      </c>
      <c r="M599" s="172"/>
      <c r="N599" s="173"/>
      <c r="O599" t="s">
        <v>590</v>
      </c>
    </row>
    <row r="600" spans="1:15" ht="20.100000000000001" customHeight="1">
      <c r="A600">
        <v>298</v>
      </c>
      <c r="B600" s="65">
        <v>6</v>
      </c>
      <c r="C600" s="102">
        <v>23203211393</v>
      </c>
      <c r="D600" s="67" t="s">
        <v>316</v>
      </c>
      <c r="E600" s="68" t="s">
        <v>141</v>
      </c>
      <c r="F600" s="105" t="s">
        <v>500</v>
      </c>
      <c r="G600" s="105" t="s">
        <v>601</v>
      </c>
      <c r="H600" s="69"/>
      <c r="I600" s="70"/>
      <c r="J600" s="70"/>
      <c r="K600" s="70"/>
      <c r="L600" s="171">
        <v>0</v>
      </c>
      <c r="M600" s="172"/>
      <c r="N600" s="173"/>
      <c r="O600" t="s">
        <v>590</v>
      </c>
    </row>
    <row r="601" spans="1:15" ht="20.100000000000001" customHeight="1">
      <c r="A601">
        <v>299</v>
      </c>
      <c r="B601" s="65">
        <v>7</v>
      </c>
      <c r="C601" s="102">
        <v>23203211592</v>
      </c>
      <c r="D601" s="67" t="s">
        <v>520</v>
      </c>
      <c r="E601" s="68" t="s">
        <v>172</v>
      </c>
      <c r="F601" s="105" t="s">
        <v>500</v>
      </c>
      <c r="G601" s="105" t="s">
        <v>601</v>
      </c>
      <c r="H601" s="69"/>
      <c r="I601" s="70"/>
      <c r="J601" s="70"/>
      <c r="K601" s="70"/>
      <c r="L601" s="171">
        <v>0</v>
      </c>
      <c r="M601" s="172"/>
      <c r="N601" s="173"/>
      <c r="O601" t="s">
        <v>590</v>
      </c>
    </row>
    <row r="602" spans="1:15" ht="20.100000000000001" customHeight="1">
      <c r="A602">
        <v>300</v>
      </c>
      <c r="B602" s="65">
        <v>8</v>
      </c>
      <c r="C602" s="102">
        <v>23203210156</v>
      </c>
      <c r="D602" s="67" t="s">
        <v>521</v>
      </c>
      <c r="E602" s="68" t="s">
        <v>161</v>
      </c>
      <c r="F602" s="105" t="s">
        <v>500</v>
      </c>
      <c r="G602" s="105" t="s">
        <v>601</v>
      </c>
      <c r="H602" s="69"/>
      <c r="I602" s="70"/>
      <c r="J602" s="70"/>
      <c r="K602" s="70"/>
      <c r="L602" s="171">
        <v>0</v>
      </c>
      <c r="M602" s="172"/>
      <c r="N602" s="173"/>
      <c r="O602" t="s">
        <v>590</v>
      </c>
    </row>
    <row r="603" spans="1:15" ht="20.100000000000001" customHeight="1">
      <c r="A603">
        <v>301</v>
      </c>
      <c r="B603" s="65">
        <v>9</v>
      </c>
      <c r="C603" s="102">
        <v>2320315773</v>
      </c>
      <c r="D603" s="67" t="s">
        <v>522</v>
      </c>
      <c r="E603" s="68" t="s">
        <v>234</v>
      </c>
      <c r="F603" s="105" t="s">
        <v>500</v>
      </c>
      <c r="G603" s="105" t="s">
        <v>601</v>
      </c>
      <c r="H603" s="69"/>
      <c r="I603" s="70"/>
      <c r="J603" s="70"/>
      <c r="K603" s="70"/>
      <c r="L603" s="171">
        <v>0</v>
      </c>
      <c r="M603" s="172"/>
      <c r="N603" s="173"/>
      <c r="O603" t="s">
        <v>590</v>
      </c>
    </row>
    <row r="604" spans="1:15" ht="20.100000000000001" customHeight="1">
      <c r="A604">
        <v>302</v>
      </c>
      <c r="B604" s="65">
        <v>10</v>
      </c>
      <c r="C604" s="102">
        <v>2321315795</v>
      </c>
      <c r="D604" s="67" t="s">
        <v>255</v>
      </c>
      <c r="E604" s="68" t="s">
        <v>121</v>
      </c>
      <c r="F604" s="105" t="s">
        <v>500</v>
      </c>
      <c r="G604" s="105" t="s">
        <v>601</v>
      </c>
      <c r="H604" s="69"/>
      <c r="I604" s="70"/>
      <c r="J604" s="70"/>
      <c r="K604" s="70"/>
      <c r="L604" s="171">
        <v>0</v>
      </c>
      <c r="M604" s="172"/>
      <c r="N604" s="173"/>
      <c r="O604" t="s">
        <v>590</v>
      </c>
    </row>
    <row r="605" spans="1:15" ht="20.100000000000001" customHeight="1">
      <c r="A605">
        <v>303</v>
      </c>
      <c r="B605" s="65">
        <v>11</v>
      </c>
      <c r="C605" s="102">
        <v>2320315774</v>
      </c>
      <c r="D605" s="67" t="s">
        <v>523</v>
      </c>
      <c r="E605" s="68" t="s">
        <v>106</v>
      </c>
      <c r="F605" s="105" t="s">
        <v>500</v>
      </c>
      <c r="G605" s="105" t="s">
        <v>601</v>
      </c>
      <c r="H605" s="69"/>
      <c r="I605" s="70"/>
      <c r="J605" s="70"/>
      <c r="K605" s="70"/>
      <c r="L605" s="171">
        <v>0</v>
      </c>
      <c r="M605" s="172"/>
      <c r="N605" s="173"/>
      <c r="O605" t="s">
        <v>590</v>
      </c>
    </row>
    <row r="606" spans="1:15" ht="20.100000000000001" customHeight="1">
      <c r="A606">
        <v>304</v>
      </c>
      <c r="B606" s="65">
        <v>12</v>
      </c>
      <c r="C606" s="102">
        <v>2320719661</v>
      </c>
      <c r="D606" s="67" t="s">
        <v>312</v>
      </c>
      <c r="E606" s="68" t="s">
        <v>140</v>
      </c>
      <c r="F606" s="105" t="s">
        <v>500</v>
      </c>
      <c r="G606" s="105" t="s">
        <v>601</v>
      </c>
      <c r="H606" s="69"/>
      <c r="I606" s="70"/>
      <c r="J606" s="70"/>
      <c r="K606" s="70"/>
      <c r="L606" s="171">
        <v>0</v>
      </c>
      <c r="M606" s="172"/>
      <c r="N606" s="173"/>
      <c r="O606" t="s">
        <v>590</v>
      </c>
    </row>
    <row r="607" spans="1:15" ht="20.100000000000001" customHeight="1">
      <c r="A607">
        <v>305</v>
      </c>
      <c r="B607" s="65">
        <v>13</v>
      </c>
      <c r="C607" s="102">
        <v>23203210175</v>
      </c>
      <c r="D607" s="67" t="s">
        <v>236</v>
      </c>
      <c r="E607" s="68" t="s">
        <v>116</v>
      </c>
      <c r="F607" s="105" t="s">
        <v>524</v>
      </c>
      <c r="G607" s="105" t="s">
        <v>601</v>
      </c>
      <c r="H607" s="69"/>
      <c r="I607" s="70"/>
      <c r="J607" s="70"/>
      <c r="K607" s="70"/>
      <c r="L607" s="171">
        <v>0</v>
      </c>
      <c r="M607" s="172"/>
      <c r="N607" s="173"/>
      <c r="O607" t="s">
        <v>590</v>
      </c>
    </row>
    <row r="608" spans="1:15" ht="20.100000000000001" customHeight="1">
      <c r="A608">
        <v>306</v>
      </c>
      <c r="B608" s="65">
        <v>14</v>
      </c>
      <c r="C608" s="102">
        <v>23203212394</v>
      </c>
      <c r="D608" s="67" t="s">
        <v>281</v>
      </c>
      <c r="E608" s="68" t="s">
        <v>116</v>
      </c>
      <c r="F608" s="105" t="s">
        <v>524</v>
      </c>
      <c r="G608" s="105" t="s">
        <v>601</v>
      </c>
      <c r="H608" s="69"/>
      <c r="I608" s="70"/>
      <c r="J608" s="70"/>
      <c r="K608" s="70"/>
      <c r="L608" s="171">
        <v>0</v>
      </c>
      <c r="M608" s="172"/>
      <c r="N608" s="173"/>
      <c r="O608" t="s">
        <v>590</v>
      </c>
    </row>
    <row r="609" spans="1:15" ht="20.100000000000001" customHeight="1">
      <c r="A609">
        <v>307</v>
      </c>
      <c r="B609" s="65">
        <v>15</v>
      </c>
      <c r="C609" s="102">
        <v>2321321275</v>
      </c>
      <c r="D609" s="67" t="s">
        <v>280</v>
      </c>
      <c r="E609" s="68" t="s">
        <v>137</v>
      </c>
      <c r="F609" s="105" t="s">
        <v>524</v>
      </c>
      <c r="G609" s="105" t="s">
        <v>601</v>
      </c>
      <c r="H609" s="69"/>
      <c r="I609" s="70"/>
      <c r="J609" s="70"/>
      <c r="K609" s="70"/>
      <c r="L609" s="171">
        <v>0</v>
      </c>
      <c r="M609" s="172"/>
      <c r="N609" s="173"/>
      <c r="O609" t="s">
        <v>590</v>
      </c>
    </row>
    <row r="610" spans="1:15" ht="20.100000000000001" customHeight="1">
      <c r="A610">
        <v>308</v>
      </c>
      <c r="B610" s="65">
        <v>16</v>
      </c>
      <c r="C610" s="102">
        <v>2320329710</v>
      </c>
      <c r="D610" s="67" t="s">
        <v>525</v>
      </c>
      <c r="E610" s="68" t="s">
        <v>125</v>
      </c>
      <c r="F610" s="105" t="s">
        <v>524</v>
      </c>
      <c r="G610" s="105" t="s">
        <v>601</v>
      </c>
      <c r="H610" s="69"/>
      <c r="I610" s="70"/>
      <c r="J610" s="70"/>
      <c r="K610" s="70"/>
      <c r="L610" s="171">
        <v>0</v>
      </c>
      <c r="M610" s="172"/>
      <c r="N610" s="173"/>
      <c r="O610" t="s">
        <v>590</v>
      </c>
    </row>
    <row r="611" spans="1:15" ht="20.100000000000001" customHeight="1">
      <c r="A611">
        <v>309</v>
      </c>
      <c r="B611" s="65">
        <v>17</v>
      </c>
      <c r="C611" s="102">
        <v>23203210932</v>
      </c>
      <c r="D611" s="67" t="s">
        <v>526</v>
      </c>
      <c r="E611" s="68" t="s">
        <v>163</v>
      </c>
      <c r="F611" s="105" t="s">
        <v>524</v>
      </c>
      <c r="G611" s="105" t="s">
        <v>601</v>
      </c>
      <c r="H611" s="69"/>
      <c r="I611" s="70"/>
      <c r="J611" s="70"/>
      <c r="K611" s="70"/>
      <c r="L611" s="171">
        <v>0</v>
      </c>
      <c r="M611" s="172"/>
      <c r="N611" s="173"/>
      <c r="O611" t="s">
        <v>590</v>
      </c>
    </row>
    <row r="612" spans="1:15" ht="20.100000000000001" customHeight="1">
      <c r="A612">
        <v>310</v>
      </c>
      <c r="B612" s="65">
        <v>18</v>
      </c>
      <c r="C612" s="102">
        <v>23203211624</v>
      </c>
      <c r="D612" s="67" t="s">
        <v>264</v>
      </c>
      <c r="E612" s="68" t="s">
        <v>92</v>
      </c>
      <c r="F612" s="105" t="s">
        <v>524</v>
      </c>
      <c r="G612" s="105" t="s">
        <v>601</v>
      </c>
      <c r="H612" s="69"/>
      <c r="I612" s="70"/>
      <c r="J612" s="70"/>
      <c r="K612" s="70"/>
      <c r="L612" s="171">
        <v>0</v>
      </c>
      <c r="M612" s="172"/>
      <c r="N612" s="173"/>
      <c r="O612" t="s">
        <v>590</v>
      </c>
    </row>
    <row r="613" spans="1:15" ht="20.100000000000001" customHeight="1">
      <c r="A613">
        <v>311</v>
      </c>
      <c r="B613" s="65">
        <v>19</v>
      </c>
      <c r="C613" s="102">
        <v>23203212122</v>
      </c>
      <c r="D613" s="67" t="s">
        <v>203</v>
      </c>
      <c r="E613" s="68" t="s">
        <v>91</v>
      </c>
      <c r="F613" s="105" t="s">
        <v>524</v>
      </c>
      <c r="G613" s="105" t="s">
        <v>601</v>
      </c>
      <c r="H613" s="69"/>
      <c r="I613" s="70"/>
      <c r="J613" s="70"/>
      <c r="K613" s="70"/>
      <c r="L613" s="171">
        <v>0</v>
      </c>
      <c r="M613" s="172"/>
      <c r="N613" s="173"/>
      <c r="O613" t="s">
        <v>590</v>
      </c>
    </row>
    <row r="614" spans="1:15" ht="20.100000000000001" customHeight="1">
      <c r="A614">
        <v>312</v>
      </c>
      <c r="B614" s="65">
        <v>20</v>
      </c>
      <c r="C614" s="102">
        <v>2320320494</v>
      </c>
      <c r="D614" s="67" t="s">
        <v>318</v>
      </c>
      <c r="E614" s="68" t="s">
        <v>93</v>
      </c>
      <c r="F614" s="105" t="s">
        <v>524</v>
      </c>
      <c r="G614" s="105" t="s">
        <v>601</v>
      </c>
      <c r="H614" s="69"/>
      <c r="I614" s="70"/>
      <c r="J614" s="70"/>
      <c r="K614" s="70"/>
      <c r="L614" s="171">
        <v>0</v>
      </c>
      <c r="M614" s="172"/>
      <c r="N614" s="173"/>
      <c r="O614" t="s">
        <v>590</v>
      </c>
    </row>
    <row r="615" spans="1:15" ht="20.100000000000001" customHeight="1">
      <c r="A615">
        <v>313</v>
      </c>
      <c r="B615" s="65">
        <v>21</v>
      </c>
      <c r="C615" s="102">
        <v>2321321286</v>
      </c>
      <c r="D615" s="67" t="s">
        <v>527</v>
      </c>
      <c r="E615" s="68" t="s">
        <v>94</v>
      </c>
      <c r="F615" s="105" t="s">
        <v>524</v>
      </c>
      <c r="G615" s="105" t="s">
        <v>601</v>
      </c>
      <c r="H615" s="69"/>
      <c r="I615" s="70"/>
      <c r="J615" s="70"/>
      <c r="K615" s="70"/>
      <c r="L615" s="171">
        <v>0</v>
      </c>
      <c r="M615" s="172"/>
      <c r="N615" s="173"/>
      <c r="O615" t="s">
        <v>590</v>
      </c>
    </row>
    <row r="616" spans="1:15" ht="20.100000000000001" customHeight="1">
      <c r="A616">
        <v>314</v>
      </c>
      <c r="B616" s="65">
        <v>22</v>
      </c>
      <c r="C616" s="102">
        <v>23203211766</v>
      </c>
      <c r="D616" s="67" t="s">
        <v>528</v>
      </c>
      <c r="E616" s="68" t="s">
        <v>167</v>
      </c>
      <c r="F616" s="105" t="s">
        <v>524</v>
      </c>
      <c r="G616" s="105" t="s">
        <v>601</v>
      </c>
      <c r="H616" s="69"/>
      <c r="I616" s="70"/>
      <c r="J616" s="70"/>
      <c r="K616" s="70"/>
      <c r="L616" s="171">
        <v>0</v>
      </c>
      <c r="M616" s="172"/>
      <c r="N616" s="173"/>
      <c r="O616" t="s">
        <v>590</v>
      </c>
    </row>
    <row r="617" spans="1:15" ht="20.100000000000001" customHeight="1">
      <c r="A617">
        <v>315</v>
      </c>
      <c r="B617" s="65">
        <v>23</v>
      </c>
      <c r="C617" s="102">
        <v>23203211009</v>
      </c>
      <c r="D617" s="67" t="s">
        <v>529</v>
      </c>
      <c r="E617" s="68" t="s">
        <v>130</v>
      </c>
      <c r="F617" s="105" t="s">
        <v>524</v>
      </c>
      <c r="G617" s="105" t="s">
        <v>601</v>
      </c>
      <c r="H617" s="69"/>
      <c r="I617" s="70"/>
      <c r="J617" s="70"/>
      <c r="K617" s="70"/>
      <c r="L617" s="171">
        <v>0</v>
      </c>
      <c r="M617" s="172"/>
      <c r="N617" s="173"/>
      <c r="O617" t="s">
        <v>590</v>
      </c>
    </row>
    <row r="618" spans="1:15" ht="20.100000000000001" customHeight="1">
      <c r="A618">
        <v>0</v>
      </c>
      <c r="B618" s="65">
        <v>24</v>
      </c>
      <c r="C618" s="102" t="s">
        <v>286</v>
      </c>
      <c r="D618" s="67" t="s">
        <v>286</v>
      </c>
      <c r="E618" s="68" t="s">
        <v>286</v>
      </c>
      <c r="F618" s="105" t="s">
        <v>286</v>
      </c>
      <c r="G618" s="105" t="s">
        <v>286</v>
      </c>
      <c r="H618" s="69"/>
      <c r="I618" s="70"/>
      <c r="J618" s="70"/>
      <c r="K618" s="70"/>
      <c r="L618" s="171" t="s">
        <v>286</v>
      </c>
      <c r="M618" s="172"/>
      <c r="N618" s="173"/>
      <c r="O618" t="s">
        <v>590</v>
      </c>
    </row>
    <row r="619" spans="1:15" ht="20.100000000000001" customHeight="1">
      <c r="A619">
        <v>0</v>
      </c>
      <c r="B619" s="65">
        <v>25</v>
      </c>
      <c r="C619" s="102" t="s">
        <v>286</v>
      </c>
      <c r="D619" s="67" t="s">
        <v>286</v>
      </c>
      <c r="E619" s="68" t="s">
        <v>286</v>
      </c>
      <c r="F619" s="105" t="s">
        <v>286</v>
      </c>
      <c r="G619" s="105" t="s">
        <v>286</v>
      </c>
      <c r="H619" s="69"/>
      <c r="I619" s="70"/>
      <c r="J619" s="70"/>
      <c r="K619" s="70"/>
      <c r="L619" s="171" t="s">
        <v>286</v>
      </c>
      <c r="M619" s="172"/>
      <c r="N619" s="173"/>
      <c r="O619" t="s">
        <v>590</v>
      </c>
    </row>
    <row r="620" spans="1:15" ht="20.100000000000001" customHeight="1">
      <c r="A620">
        <v>0</v>
      </c>
      <c r="B620" s="65">
        <v>26</v>
      </c>
      <c r="C620" s="102" t="s">
        <v>286</v>
      </c>
      <c r="D620" s="67" t="s">
        <v>286</v>
      </c>
      <c r="E620" s="68" t="s">
        <v>286</v>
      </c>
      <c r="F620" s="105" t="s">
        <v>286</v>
      </c>
      <c r="G620" s="105" t="s">
        <v>286</v>
      </c>
      <c r="H620" s="69"/>
      <c r="I620" s="70"/>
      <c r="J620" s="70"/>
      <c r="K620" s="70"/>
      <c r="L620" s="171" t="s">
        <v>286</v>
      </c>
      <c r="M620" s="172"/>
      <c r="N620" s="173"/>
      <c r="O620" t="s">
        <v>590</v>
      </c>
    </row>
    <row r="621" spans="1:15" ht="20.100000000000001" customHeight="1">
      <c r="A621">
        <v>0</v>
      </c>
      <c r="B621" s="65">
        <v>27</v>
      </c>
      <c r="C621" s="102" t="s">
        <v>286</v>
      </c>
      <c r="D621" s="67" t="s">
        <v>286</v>
      </c>
      <c r="E621" s="68" t="s">
        <v>286</v>
      </c>
      <c r="F621" s="105" t="s">
        <v>286</v>
      </c>
      <c r="G621" s="105" t="s">
        <v>286</v>
      </c>
      <c r="H621" s="69"/>
      <c r="I621" s="70"/>
      <c r="J621" s="70"/>
      <c r="K621" s="70"/>
      <c r="L621" s="171" t="s">
        <v>286</v>
      </c>
      <c r="M621" s="172"/>
      <c r="N621" s="173"/>
      <c r="O621" t="s">
        <v>590</v>
      </c>
    </row>
    <row r="622" spans="1:15" ht="20.100000000000001" customHeight="1">
      <c r="A622">
        <v>0</v>
      </c>
      <c r="B622" s="65">
        <v>28</v>
      </c>
      <c r="C622" s="102" t="s">
        <v>286</v>
      </c>
      <c r="D622" s="67" t="s">
        <v>286</v>
      </c>
      <c r="E622" s="68" t="s">
        <v>286</v>
      </c>
      <c r="F622" s="105" t="s">
        <v>286</v>
      </c>
      <c r="G622" s="105" t="s">
        <v>286</v>
      </c>
      <c r="H622" s="69"/>
      <c r="I622" s="70"/>
      <c r="J622" s="70"/>
      <c r="K622" s="70"/>
      <c r="L622" s="171" t="s">
        <v>286</v>
      </c>
      <c r="M622" s="172"/>
      <c r="N622" s="173"/>
      <c r="O622" t="s">
        <v>590</v>
      </c>
    </row>
    <row r="623" spans="1:15" ht="20.100000000000001" customHeight="1">
      <c r="A623">
        <v>0</v>
      </c>
      <c r="B623" s="65">
        <v>29</v>
      </c>
      <c r="C623" s="102" t="s">
        <v>286</v>
      </c>
      <c r="D623" s="67" t="s">
        <v>286</v>
      </c>
      <c r="E623" s="68" t="s">
        <v>286</v>
      </c>
      <c r="F623" s="105" t="s">
        <v>286</v>
      </c>
      <c r="G623" s="105" t="s">
        <v>286</v>
      </c>
      <c r="H623" s="69"/>
      <c r="I623" s="70"/>
      <c r="J623" s="70"/>
      <c r="K623" s="70"/>
      <c r="L623" s="171" t="s">
        <v>286</v>
      </c>
      <c r="M623" s="172"/>
      <c r="N623" s="173"/>
      <c r="O623" t="s">
        <v>590</v>
      </c>
    </row>
    <row r="624" spans="1:15" ht="20.100000000000001" customHeight="1">
      <c r="A624">
        <v>0</v>
      </c>
      <c r="B624" s="72">
        <v>30</v>
      </c>
      <c r="C624" s="102" t="s">
        <v>286</v>
      </c>
      <c r="D624" s="67" t="s">
        <v>286</v>
      </c>
      <c r="E624" s="68" t="s">
        <v>286</v>
      </c>
      <c r="F624" s="105" t="s">
        <v>286</v>
      </c>
      <c r="G624" s="105" t="s">
        <v>286</v>
      </c>
      <c r="H624" s="73"/>
      <c r="I624" s="74"/>
      <c r="J624" s="74"/>
      <c r="K624" s="74"/>
      <c r="L624" s="171" t="s">
        <v>286</v>
      </c>
      <c r="M624" s="172"/>
      <c r="N624" s="173"/>
      <c r="O624" t="s">
        <v>590</v>
      </c>
    </row>
    <row r="625" spans="1:16" ht="23.25" customHeight="1">
      <c r="A625">
        <v>0</v>
      </c>
      <c r="B625" s="75" t="s">
        <v>74</v>
      </c>
      <c r="C625" s="103"/>
      <c r="D625" s="77"/>
      <c r="E625" s="78"/>
      <c r="F625" s="106"/>
      <c r="G625" s="106"/>
      <c r="H625" s="80"/>
      <c r="I625" s="81"/>
      <c r="J625" s="81"/>
      <c r="K625" s="81"/>
      <c r="L625" s="113"/>
      <c r="M625" s="113"/>
      <c r="N625" s="113"/>
    </row>
    <row r="626" spans="1:16" ht="20.100000000000001" customHeight="1">
      <c r="A626">
        <v>0</v>
      </c>
      <c r="B626" s="82" t="s">
        <v>81</v>
      </c>
      <c r="C626" s="104"/>
      <c r="D626" s="84"/>
      <c r="E626" s="85"/>
      <c r="F626" s="107"/>
      <c r="G626" s="107"/>
      <c r="H626" s="87"/>
      <c r="I626" s="88"/>
      <c r="J626" s="88"/>
      <c r="K626" s="88"/>
      <c r="L626" s="89"/>
      <c r="M626" s="89"/>
      <c r="N626" s="89"/>
    </row>
    <row r="627" spans="1:16" ht="18.75" customHeight="1">
      <c r="A627">
        <v>0</v>
      </c>
      <c r="B627" s="90"/>
      <c r="C627" s="104"/>
      <c r="D627" s="84"/>
      <c r="E627" s="85"/>
      <c r="F627" s="107"/>
      <c r="G627" s="107"/>
      <c r="H627" s="87"/>
      <c r="I627" s="88"/>
      <c r="J627" s="88"/>
      <c r="K627" s="88"/>
      <c r="L627" s="89"/>
      <c r="M627" s="89"/>
      <c r="N627" s="89"/>
    </row>
    <row r="628" spans="1:16" ht="18" customHeight="1">
      <c r="A628" s="100">
        <v>0</v>
      </c>
      <c r="B628" s="90"/>
      <c r="C628" s="104"/>
      <c r="D628" s="84"/>
      <c r="E628" s="85"/>
      <c r="F628" s="107"/>
      <c r="G628" s="107"/>
      <c r="H628" s="87"/>
      <c r="I628" s="88"/>
      <c r="J628" s="88"/>
      <c r="K628" s="88"/>
      <c r="L628" s="89"/>
      <c r="M628" s="89"/>
      <c r="N628" s="89"/>
    </row>
    <row r="629" spans="1:16" ht="8.25" customHeight="1">
      <c r="A629" s="100">
        <v>0</v>
      </c>
      <c r="B629" s="90"/>
      <c r="C629" s="104"/>
      <c r="D629" s="84"/>
      <c r="E629" s="85"/>
      <c r="F629" s="107"/>
      <c r="G629" s="107"/>
      <c r="H629" s="87"/>
      <c r="I629" s="88"/>
      <c r="J629" s="88"/>
      <c r="K629" s="88"/>
      <c r="L629" s="89"/>
      <c r="M629" s="89"/>
      <c r="N629" s="89"/>
    </row>
    <row r="630" spans="1:16" ht="20.100000000000001" customHeight="1">
      <c r="A630" s="100">
        <v>0</v>
      </c>
      <c r="C630" s="108" t="s">
        <v>80</v>
      </c>
      <c r="D630" s="84"/>
      <c r="E630" s="85"/>
      <c r="F630" s="107"/>
      <c r="G630" s="107"/>
      <c r="H630" s="87"/>
      <c r="I630" s="88"/>
      <c r="J630" s="88"/>
      <c r="K630" s="88"/>
      <c r="L630" s="89"/>
      <c r="M630" s="89"/>
      <c r="N630" s="89"/>
    </row>
    <row r="631" spans="1:16" ht="13.5" customHeight="1">
      <c r="A631" s="100">
        <v>0</v>
      </c>
      <c r="B631" s="91"/>
      <c r="C631" s="104"/>
      <c r="D631" s="84"/>
      <c r="E631" s="85"/>
      <c r="F631" s="107"/>
      <c r="G631" s="107"/>
      <c r="H631" s="111" t="s">
        <v>643</v>
      </c>
      <c r="I631" s="112">
        <v>17</v>
      </c>
      <c r="J631" s="88"/>
      <c r="K631" s="88"/>
      <c r="L631" s="109" t="s">
        <v>50</v>
      </c>
      <c r="M631" s="110">
        <v>1</v>
      </c>
      <c r="N631" s="110"/>
      <c r="O631" s="101"/>
      <c r="P631" s="101"/>
    </row>
    <row r="633" spans="1:16" s="56" customFormat="1">
      <c r="C633" s="184" t="s">
        <v>60</v>
      </c>
      <c r="D633" s="184"/>
      <c r="E633" s="57"/>
      <c r="F633" s="168" t="s">
        <v>305</v>
      </c>
      <c r="G633" s="168"/>
      <c r="H633" s="168"/>
      <c r="I633" s="168"/>
      <c r="J633" s="168"/>
      <c r="K633" s="168"/>
      <c r="L633" s="58" t="s">
        <v>584</v>
      </c>
    </row>
    <row r="634" spans="1:16" s="56" customFormat="1">
      <c r="C634" s="184" t="s">
        <v>62</v>
      </c>
      <c r="D634" s="184"/>
      <c r="E634" s="59" t="s">
        <v>300</v>
      </c>
      <c r="F634" s="185" t="s">
        <v>586</v>
      </c>
      <c r="G634" s="185"/>
      <c r="H634" s="185"/>
      <c r="I634" s="185"/>
      <c r="J634" s="185"/>
      <c r="K634" s="185"/>
      <c r="L634" s="60" t="s">
        <v>63</v>
      </c>
      <c r="M634" s="61" t="s">
        <v>64</v>
      </c>
      <c r="N634" s="61">
        <v>2</v>
      </c>
    </row>
    <row r="635" spans="1:16" s="62" customFormat="1" ht="18.75" customHeight="1">
      <c r="C635" s="63" t="s">
        <v>644</v>
      </c>
      <c r="D635" s="169" t="s">
        <v>587</v>
      </c>
      <c r="E635" s="169"/>
      <c r="F635" s="169"/>
      <c r="G635" s="169"/>
      <c r="H635" s="169"/>
      <c r="I635" s="169"/>
      <c r="J635" s="169"/>
      <c r="K635" s="169"/>
      <c r="L635" s="60" t="s">
        <v>65</v>
      </c>
      <c r="M635" s="60" t="s">
        <v>64</v>
      </c>
      <c r="N635" s="60">
        <v>1</v>
      </c>
    </row>
    <row r="636" spans="1:16" s="62" customFormat="1" ht="18.75" customHeight="1">
      <c r="B636" s="170" t="s">
        <v>645</v>
      </c>
      <c r="C636" s="170"/>
      <c r="D636" s="170"/>
      <c r="E636" s="170"/>
      <c r="F636" s="170"/>
      <c r="G636" s="170"/>
      <c r="H636" s="170"/>
      <c r="I636" s="170"/>
      <c r="J636" s="170"/>
      <c r="K636" s="170"/>
      <c r="L636" s="60" t="s">
        <v>66</v>
      </c>
      <c r="M636" s="60" t="s">
        <v>64</v>
      </c>
      <c r="N636" s="60">
        <v>1</v>
      </c>
    </row>
    <row r="637" spans="1:16" ht="9" customHeight="1"/>
    <row r="638" spans="1:16" ht="15" customHeight="1">
      <c r="B638" s="164" t="s">
        <v>4</v>
      </c>
      <c r="C638" s="165" t="s">
        <v>67</v>
      </c>
      <c r="D638" s="166" t="s">
        <v>9</v>
      </c>
      <c r="E638" s="167" t="s">
        <v>10</v>
      </c>
      <c r="F638" s="165" t="s">
        <v>78</v>
      </c>
      <c r="G638" s="165" t="s">
        <v>79</v>
      </c>
      <c r="H638" s="165" t="s">
        <v>69</v>
      </c>
      <c r="I638" s="165" t="s">
        <v>70</v>
      </c>
      <c r="J638" s="174" t="s">
        <v>59</v>
      </c>
      <c r="K638" s="174"/>
      <c r="L638" s="175" t="s">
        <v>71</v>
      </c>
      <c r="M638" s="176"/>
      <c r="N638" s="177"/>
    </row>
    <row r="639" spans="1:16" ht="27" customHeight="1">
      <c r="B639" s="164"/>
      <c r="C639" s="164"/>
      <c r="D639" s="166"/>
      <c r="E639" s="167"/>
      <c r="F639" s="164"/>
      <c r="G639" s="164"/>
      <c r="H639" s="164"/>
      <c r="I639" s="164"/>
      <c r="J639" s="64" t="s">
        <v>72</v>
      </c>
      <c r="K639" s="64" t="s">
        <v>73</v>
      </c>
      <c r="L639" s="178"/>
      <c r="M639" s="179"/>
      <c r="N639" s="180"/>
    </row>
    <row r="640" spans="1:16" ht="20.100000000000001" customHeight="1">
      <c r="A640">
        <v>316</v>
      </c>
      <c r="B640" s="65">
        <v>1</v>
      </c>
      <c r="C640" s="102">
        <v>23203212422</v>
      </c>
      <c r="D640" s="67" t="s">
        <v>530</v>
      </c>
      <c r="E640" s="68" t="s">
        <v>197</v>
      </c>
      <c r="F640" s="105" t="s">
        <v>524</v>
      </c>
      <c r="G640" s="105" t="s">
        <v>601</v>
      </c>
      <c r="H640" s="69"/>
      <c r="I640" s="70"/>
      <c r="J640" s="70"/>
      <c r="K640" s="70"/>
      <c r="L640" s="181">
        <v>0</v>
      </c>
      <c r="M640" s="182"/>
      <c r="N640" s="183"/>
      <c r="O640" t="s">
        <v>590</v>
      </c>
    </row>
    <row r="641" spans="1:15" ht="20.100000000000001" customHeight="1">
      <c r="A641">
        <v>317</v>
      </c>
      <c r="B641" s="65">
        <v>2</v>
      </c>
      <c r="C641" s="102">
        <v>23203210637</v>
      </c>
      <c r="D641" s="67" t="s">
        <v>531</v>
      </c>
      <c r="E641" s="68" t="s">
        <v>138</v>
      </c>
      <c r="F641" s="105" t="s">
        <v>524</v>
      </c>
      <c r="G641" s="105" t="s">
        <v>601</v>
      </c>
      <c r="H641" s="69"/>
      <c r="I641" s="70"/>
      <c r="J641" s="70"/>
      <c r="K641" s="70"/>
      <c r="L641" s="171">
        <v>0</v>
      </c>
      <c r="M641" s="172"/>
      <c r="N641" s="173"/>
      <c r="O641" t="s">
        <v>590</v>
      </c>
    </row>
    <row r="642" spans="1:15" ht="20.100000000000001" customHeight="1">
      <c r="A642">
        <v>318</v>
      </c>
      <c r="B642" s="65">
        <v>3</v>
      </c>
      <c r="C642" s="102">
        <v>23203211925</v>
      </c>
      <c r="D642" s="67" t="s">
        <v>331</v>
      </c>
      <c r="E642" s="68" t="s">
        <v>138</v>
      </c>
      <c r="F642" s="105" t="s">
        <v>524</v>
      </c>
      <c r="G642" s="105" t="s">
        <v>601</v>
      </c>
      <c r="H642" s="69"/>
      <c r="I642" s="70"/>
      <c r="J642" s="70"/>
      <c r="K642" s="70"/>
      <c r="L642" s="171">
        <v>0</v>
      </c>
      <c r="M642" s="172"/>
      <c r="N642" s="173"/>
      <c r="O642" t="s">
        <v>590</v>
      </c>
    </row>
    <row r="643" spans="1:15" ht="20.100000000000001" customHeight="1">
      <c r="A643">
        <v>319</v>
      </c>
      <c r="B643" s="65">
        <v>4</v>
      </c>
      <c r="C643" s="102">
        <v>2320717252</v>
      </c>
      <c r="D643" s="67" t="s">
        <v>532</v>
      </c>
      <c r="E643" s="68" t="s">
        <v>104</v>
      </c>
      <c r="F643" s="105" t="s">
        <v>524</v>
      </c>
      <c r="G643" s="105" t="s">
        <v>601</v>
      </c>
      <c r="H643" s="69"/>
      <c r="I643" s="70"/>
      <c r="J643" s="70"/>
      <c r="K643" s="70"/>
      <c r="L643" s="171">
        <v>0</v>
      </c>
      <c r="M643" s="172"/>
      <c r="N643" s="173"/>
      <c r="O643" t="s">
        <v>590</v>
      </c>
    </row>
    <row r="644" spans="1:15" ht="20.100000000000001" customHeight="1">
      <c r="A644">
        <v>320</v>
      </c>
      <c r="B644" s="65">
        <v>5</v>
      </c>
      <c r="C644" s="102">
        <v>23203212372</v>
      </c>
      <c r="D644" s="67" t="s">
        <v>278</v>
      </c>
      <c r="E644" s="68" t="s">
        <v>112</v>
      </c>
      <c r="F644" s="105" t="s">
        <v>524</v>
      </c>
      <c r="G644" s="105" t="s">
        <v>601</v>
      </c>
      <c r="H644" s="69"/>
      <c r="I644" s="70"/>
      <c r="J644" s="70"/>
      <c r="K644" s="70"/>
      <c r="L644" s="171">
        <v>0</v>
      </c>
      <c r="M644" s="172"/>
      <c r="N644" s="173"/>
      <c r="O644" t="s">
        <v>590</v>
      </c>
    </row>
    <row r="645" spans="1:15" ht="20.100000000000001" customHeight="1">
      <c r="A645">
        <v>321</v>
      </c>
      <c r="B645" s="65">
        <v>6</v>
      </c>
      <c r="C645" s="102">
        <v>2320324796</v>
      </c>
      <c r="D645" s="67" t="s">
        <v>273</v>
      </c>
      <c r="E645" s="68" t="s">
        <v>112</v>
      </c>
      <c r="F645" s="105" t="s">
        <v>524</v>
      </c>
      <c r="G645" s="105" t="s">
        <v>601</v>
      </c>
      <c r="H645" s="69"/>
      <c r="I645" s="70"/>
      <c r="J645" s="70"/>
      <c r="K645" s="70"/>
      <c r="L645" s="171">
        <v>0</v>
      </c>
      <c r="M645" s="172"/>
      <c r="N645" s="173"/>
      <c r="O645" t="s">
        <v>590</v>
      </c>
    </row>
    <row r="646" spans="1:15" ht="20.100000000000001" customHeight="1">
      <c r="A646">
        <v>322</v>
      </c>
      <c r="B646" s="65">
        <v>7</v>
      </c>
      <c r="C646" s="102">
        <v>23213212188</v>
      </c>
      <c r="D646" s="67" t="s">
        <v>533</v>
      </c>
      <c r="E646" s="68" t="s">
        <v>107</v>
      </c>
      <c r="F646" s="105" t="s">
        <v>524</v>
      </c>
      <c r="G646" s="105" t="s">
        <v>601</v>
      </c>
      <c r="H646" s="69"/>
      <c r="I646" s="70"/>
      <c r="J646" s="70"/>
      <c r="K646" s="70"/>
      <c r="L646" s="171">
        <v>0</v>
      </c>
      <c r="M646" s="172"/>
      <c r="N646" s="173"/>
      <c r="O646" t="s">
        <v>590</v>
      </c>
    </row>
    <row r="647" spans="1:15" ht="20.100000000000001" customHeight="1">
      <c r="A647">
        <v>323</v>
      </c>
      <c r="B647" s="65">
        <v>8</v>
      </c>
      <c r="C647" s="102">
        <v>23203210612</v>
      </c>
      <c r="D647" s="67" t="s">
        <v>237</v>
      </c>
      <c r="E647" s="68" t="s">
        <v>132</v>
      </c>
      <c r="F647" s="105" t="s">
        <v>524</v>
      </c>
      <c r="G647" s="105" t="s">
        <v>601</v>
      </c>
      <c r="H647" s="69"/>
      <c r="I647" s="70"/>
      <c r="J647" s="70"/>
      <c r="K647" s="70"/>
      <c r="L647" s="171">
        <v>0</v>
      </c>
      <c r="M647" s="172"/>
      <c r="N647" s="173"/>
      <c r="O647" t="s">
        <v>590</v>
      </c>
    </row>
    <row r="648" spans="1:15" ht="20.100000000000001" customHeight="1">
      <c r="A648">
        <v>324</v>
      </c>
      <c r="B648" s="65">
        <v>9</v>
      </c>
      <c r="C648" s="102">
        <v>23203211024</v>
      </c>
      <c r="D648" s="67" t="s">
        <v>534</v>
      </c>
      <c r="E648" s="68" t="s">
        <v>175</v>
      </c>
      <c r="F648" s="105" t="s">
        <v>524</v>
      </c>
      <c r="G648" s="105" t="s">
        <v>601</v>
      </c>
      <c r="H648" s="69"/>
      <c r="I648" s="70"/>
      <c r="J648" s="70"/>
      <c r="K648" s="70"/>
      <c r="L648" s="171">
        <v>0</v>
      </c>
      <c r="M648" s="172"/>
      <c r="N648" s="173"/>
      <c r="O648" t="s">
        <v>590</v>
      </c>
    </row>
    <row r="649" spans="1:15" ht="20.100000000000001" customHeight="1">
      <c r="A649">
        <v>325</v>
      </c>
      <c r="B649" s="65">
        <v>10</v>
      </c>
      <c r="C649" s="102">
        <v>2320321310</v>
      </c>
      <c r="D649" s="67" t="s">
        <v>239</v>
      </c>
      <c r="E649" s="68" t="s">
        <v>134</v>
      </c>
      <c r="F649" s="105" t="s">
        <v>524</v>
      </c>
      <c r="G649" s="105" t="s">
        <v>601</v>
      </c>
      <c r="H649" s="69"/>
      <c r="I649" s="70"/>
      <c r="J649" s="70"/>
      <c r="K649" s="70"/>
      <c r="L649" s="171">
        <v>0</v>
      </c>
      <c r="M649" s="172"/>
      <c r="N649" s="173"/>
      <c r="O649" t="s">
        <v>590</v>
      </c>
    </row>
    <row r="650" spans="1:15" ht="20.100000000000001" customHeight="1">
      <c r="A650">
        <v>326</v>
      </c>
      <c r="B650" s="65">
        <v>11</v>
      </c>
      <c r="C650" s="102">
        <v>23203210449</v>
      </c>
      <c r="D650" s="67" t="s">
        <v>535</v>
      </c>
      <c r="E650" s="68" t="s">
        <v>108</v>
      </c>
      <c r="F650" s="105" t="s">
        <v>524</v>
      </c>
      <c r="G650" s="105" t="s">
        <v>601</v>
      </c>
      <c r="H650" s="69"/>
      <c r="I650" s="70"/>
      <c r="J650" s="70"/>
      <c r="K650" s="70"/>
      <c r="L650" s="171">
        <v>0</v>
      </c>
      <c r="M650" s="172"/>
      <c r="N650" s="173"/>
      <c r="O650" t="s">
        <v>590</v>
      </c>
    </row>
    <row r="651" spans="1:15" ht="20.100000000000001" customHeight="1">
      <c r="A651">
        <v>327</v>
      </c>
      <c r="B651" s="65">
        <v>12</v>
      </c>
      <c r="C651" s="102">
        <v>23213210934</v>
      </c>
      <c r="D651" s="67" t="s">
        <v>148</v>
      </c>
      <c r="E651" s="68" t="s">
        <v>190</v>
      </c>
      <c r="F651" s="105" t="s">
        <v>524</v>
      </c>
      <c r="G651" s="105" t="s">
        <v>601</v>
      </c>
      <c r="H651" s="69"/>
      <c r="I651" s="70"/>
      <c r="J651" s="70"/>
      <c r="K651" s="70"/>
      <c r="L651" s="171">
        <v>0</v>
      </c>
      <c r="M651" s="172"/>
      <c r="N651" s="173"/>
      <c r="O651" t="s">
        <v>590</v>
      </c>
    </row>
    <row r="652" spans="1:15" ht="20.100000000000001" customHeight="1">
      <c r="A652">
        <v>328</v>
      </c>
      <c r="B652" s="65">
        <v>13</v>
      </c>
      <c r="C652" s="102">
        <v>2320324960</v>
      </c>
      <c r="D652" s="67" t="s">
        <v>536</v>
      </c>
      <c r="E652" s="68" t="s">
        <v>168</v>
      </c>
      <c r="F652" s="105" t="s">
        <v>524</v>
      </c>
      <c r="G652" s="105" t="s">
        <v>601</v>
      </c>
      <c r="H652" s="69"/>
      <c r="I652" s="70"/>
      <c r="J652" s="70"/>
      <c r="K652" s="70"/>
      <c r="L652" s="171">
        <v>0</v>
      </c>
      <c r="M652" s="172"/>
      <c r="N652" s="173"/>
      <c r="O652" t="s">
        <v>590</v>
      </c>
    </row>
    <row r="653" spans="1:15" ht="20.100000000000001" customHeight="1">
      <c r="A653">
        <v>329</v>
      </c>
      <c r="B653" s="65">
        <v>14</v>
      </c>
      <c r="C653" s="102">
        <v>23213210022</v>
      </c>
      <c r="D653" s="67" t="s">
        <v>224</v>
      </c>
      <c r="E653" s="68" t="s">
        <v>168</v>
      </c>
      <c r="F653" s="105" t="s">
        <v>524</v>
      </c>
      <c r="G653" s="105" t="s">
        <v>601</v>
      </c>
      <c r="H653" s="69"/>
      <c r="I653" s="70"/>
      <c r="J653" s="70"/>
      <c r="K653" s="70"/>
      <c r="L653" s="171">
        <v>0</v>
      </c>
      <c r="M653" s="172"/>
      <c r="N653" s="173"/>
      <c r="O653" t="s">
        <v>590</v>
      </c>
    </row>
    <row r="654" spans="1:15" ht="20.100000000000001" customHeight="1">
      <c r="A654">
        <v>330</v>
      </c>
      <c r="B654" s="65">
        <v>15</v>
      </c>
      <c r="C654" s="102">
        <v>2321713978</v>
      </c>
      <c r="D654" s="67" t="s">
        <v>290</v>
      </c>
      <c r="E654" s="68" t="s">
        <v>110</v>
      </c>
      <c r="F654" s="105" t="s">
        <v>524</v>
      </c>
      <c r="G654" s="105" t="s">
        <v>601</v>
      </c>
      <c r="H654" s="69"/>
      <c r="I654" s="70"/>
      <c r="J654" s="70"/>
      <c r="K654" s="70"/>
      <c r="L654" s="171">
        <v>0</v>
      </c>
      <c r="M654" s="172"/>
      <c r="N654" s="173"/>
      <c r="O654" t="s">
        <v>590</v>
      </c>
    </row>
    <row r="655" spans="1:15" ht="20.100000000000001" customHeight="1">
      <c r="A655">
        <v>331</v>
      </c>
      <c r="B655" s="65">
        <v>16</v>
      </c>
      <c r="C655" s="102">
        <v>2321321285</v>
      </c>
      <c r="D655" s="67" t="s">
        <v>298</v>
      </c>
      <c r="E655" s="68" t="s">
        <v>89</v>
      </c>
      <c r="F655" s="105" t="s">
        <v>524</v>
      </c>
      <c r="G655" s="105" t="s">
        <v>601</v>
      </c>
      <c r="H655" s="69"/>
      <c r="I655" s="70"/>
      <c r="J655" s="70"/>
      <c r="K655" s="70"/>
      <c r="L655" s="171">
        <v>0</v>
      </c>
      <c r="M655" s="172"/>
      <c r="N655" s="173"/>
      <c r="O655" t="s">
        <v>590</v>
      </c>
    </row>
    <row r="656" spans="1:15" ht="20.100000000000001" customHeight="1">
      <c r="A656">
        <v>332</v>
      </c>
      <c r="B656" s="65">
        <v>17</v>
      </c>
      <c r="C656" s="102">
        <v>23203211420</v>
      </c>
      <c r="D656" s="67" t="s">
        <v>537</v>
      </c>
      <c r="E656" s="68" t="s">
        <v>141</v>
      </c>
      <c r="F656" s="105" t="s">
        <v>524</v>
      </c>
      <c r="G656" s="105" t="s">
        <v>601</v>
      </c>
      <c r="H656" s="69"/>
      <c r="I656" s="70"/>
      <c r="J656" s="70"/>
      <c r="K656" s="70"/>
      <c r="L656" s="171">
        <v>0</v>
      </c>
      <c r="M656" s="172"/>
      <c r="N656" s="173"/>
      <c r="O656" t="s">
        <v>590</v>
      </c>
    </row>
    <row r="657" spans="1:15" ht="20.100000000000001" customHeight="1">
      <c r="A657">
        <v>333</v>
      </c>
      <c r="B657" s="65">
        <v>18</v>
      </c>
      <c r="C657" s="102">
        <v>2320329665</v>
      </c>
      <c r="D657" s="67" t="s">
        <v>360</v>
      </c>
      <c r="E657" s="68" t="s">
        <v>141</v>
      </c>
      <c r="F657" s="105" t="s">
        <v>524</v>
      </c>
      <c r="G657" s="105" t="s">
        <v>601</v>
      </c>
      <c r="H657" s="69"/>
      <c r="I657" s="70"/>
      <c r="J657" s="70"/>
      <c r="K657" s="70"/>
      <c r="L657" s="171">
        <v>0</v>
      </c>
      <c r="M657" s="172"/>
      <c r="N657" s="173"/>
      <c r="O657" t="s">
        <v>590</v>
      </c>
    </row>
    <row r="658" spans="1:15" ht="20.100000000000001" customHeight="1">
      <c r="A658">
        <v>334</v>
      </c>
      <c r="B658" s="65">
        <v>19</v>
      </c>
      <c r="C658" s="102">
        <v>23203210300</v>
      </c>
      <c r="D658" s="67" t="s">
        <v>538</v>
      </c>
      <c r="E658" s="68" t="s">
        <v>180</v>
      </c>
      <c r="F658" s="105" t="s">
        <v>524</v>
      </c>
      <c r="G658" s="105" t="s">
        <v>601</v>
      </c>
      <c r="H658" s="69"/>
      <c r="I658" s="70"/>
      <c r="J658" s="70"/>
      <c r="K658" s="70"/>
      <c r="L658" s="171">
        <v>0</v>
      </c>
      <c r="M658" s="172"/>
      <c r="N658" s="173"/>
      <c r="O658" t="s">
        <v>590</v>
      </c>
    </row>
    <row r="659" spans="1:15" ht="20.100000000000001" customHeight="1">
      <c r="A659">
        <v>335</v>
      </c>
      <c r="B659" s="65">
        <v>20</v>
      </c>
      <c r="C659" s="102">
        <v>23203210195</v>
      </c>
      <c r="D659" s="67" t="s">
        <v>539</v>
      </c>
      <c r="E659" s="68" t="s">
        <v>147</v>
      </c>
      <c r="F659" s="105" t="s">
        <v>524</v>
      </c>
      <c r="G659" s="105" t="s">
        <v>601</v>
      </c>
      <c r="H659" s="69"/>
      <c r="I659" s="70"/>
      <c r="J659" s="70"/>
      <c r="K659" s="70"/>
      <c r="L659" s="171">
        <v>0</v>
      </c>
      <c r="M659" s="172"/>
      <c r="N659" s="173"/>
      <c r="O659" t="s">
        <v>590</v>
      </c>
    </row>
    <row r="660" spans="1:15" ht="20.100000000000001" customHeight="1">
      <c r="A660">
        <v>336</v>
      </c>
      <c r="B660" s="65">
        <v>21</v>
      </c>
      <c r="C660" s="102">
        <v>2320320816</v>
      </c>
      <c r="D660" s="67" t="s">
        <v>540</v>
      </c>
      <c r="E660" s="68" t="s">
        <v>161</v>
      </c>
      <c r="F660" s="105" t="s">
        <v>524</v>
      </c>
      <c r="G660" s="105" t="s">
        <v>601</v>
      </c>
      <c r="H660" s="69"/>
      <c r="I660" s="70"/>
      <c r="J660" s="70"/>
      <c r="K660" s="70"/>
      <c r="L660" s="171">
        <v>0</v>
      </c>
      <c r="M660" s="172"/>
      <c r="N660" s="173"/>
      <c r="O660" t="s">
        <v>590</v>
      </c>
    </row>
    <row r="661" spans="1:15" ht="20.100000000000001" customHeight="1">
      <c r="A661">
        <v>337</v>
      </c>
      <c r="B661" s="65">
        <v>22</v>
      </c>
      <c r="C661" s="102">
        <v>2320320836</v>
      </c>
      <c r="D661" s="67" t="s">
        <v>318</v>
      </c>
      <c r="E661" s="68" t="s">
        <v>115</v>
      </c>
      <c r="F661" s="105" t="s">
        <v>524</v>
      </c>
      <c r="G661" s="105" t="s">
        <v>601</v>
      </c>
      <c r="H661" s="69"/>
      <c r="I661" s="70"/>
      <c r="J661" s="70"/>
      <c r="K661" s="70"/>
      <c r="L661" s="171">
        <v>0</v>
      </c>
      <c r="M661" s="172"/>
      <c r="N661" s="173"/>
      <c r="O661" t="s">
        <v>590</v>
      </c>
    </row>
    <row r="662" spans="1:15" ht="20.100000000000001" customHeight="1">
      <c r="A662">
        <v>0</v>
      </c>
      <c r="B662" s="65">
        <v>23</v>
      </c>
      <c r="C662" s="102" t="s">
        <v>286</v>
      </c>
      <c r="D662" s="67" t="s">
        <v>286</v>
      </c>
      <c r="E662" s="68" t="s">
        <v>286</v>
      </c>
      <c r="F662" s="105" t="s">
        <v>286</v>
      </c>
      <c r="G662" s="105" t="s">
        <v>286</v>
      </c>
      <c r="H662" s="69"/>
      <c r="I662" s="70"/>
      <c r="J662" s="70"/>
      <c r="K662" s="70"/>
      <c r="L662" s="171" t="s">
        <v>286</v>
      </c>
      <c r="M662" s="172"/>
      <c r="N662" s="173"/>
      <c r="O662" t="s">
        <v>590</v>
      </c>
    </row>
    <row r="663" spans="1:15" ht="20.100000000000001" customHeight="1">
      <c r="A663">
        <v>0</v>
      </c>
      <c r="B663" s="65">
        <v>24</v>
      </c>
      <c r="C663" s="102" t="s">
        <v>286</v>
      </c>
      <c r="D663" s="67" t="s">
        <v>286</v>
      </c>
      <c r="E663" s="68" t="s">
        <v>286</v>
      </c>
      <c r="F663" s="105" t="s">
        <v>286</v>
      </c>
      <c r="G663" s="105" t="s">
        <v>286</v>
      </c>
      <c r="H663" s="69"/>
      <c r="I663" s="70"/>
      <c r="J663" s="70"/>
      <c r="K663" s="70"/>
      <c r="L663" s="171" t="s">
        <v>286</v>
      </c>
      <c r="M663" s="172"/>
      <c r="N663" s="173"/>
      <c r="O663" t="s">
        <v>590</v>
      </c>
    </row>
    <row r="664" spans="1:15" ht="20.100000000000001" customHeight="1">
      <c r="A664">
        <v>0</v>
      </c>
      <c r="B664" s="65">
        <v>25</v>
      </c>
      <c r="C664" s="102" t="s">
        <v>286</v>
      </c>
      <c r="D664" s="67" t="s">
        <v>286</v>
      </c>
      <c r="E664" s="68" t="s">
        <v>286</v>
      </c>
      <c r="F664" s="105" t="s">
        <v>286</v>
      </c>
      <c r="G664" s="105" t="s">
        <v>286</v>
      </c>
      <c r="H664" s="69"/>
      <c r="I664" s="70"/>
      <c r="J664" s="70"/>
      <c r="K664" s="70"/>
      <c r="L664" s="171" t="s">
        <v>286</v>
      </c>
      <c r="M664" s="172"/>
      <c r="N664" s="173"/>
      <c r="O664" t="s">
        <v>590</v>
      </c>
    </row>
    <row r="665" spans="1:15" ht="20.100000000000001" customHeight="1">
      <c r="A665">
        <v>0</v>
      </c>
      <c r="B665" s="65">
        <v>26</v>
      </c>
      <c r="C665" s="102" t="s">
        <v>286</v>
      </c>
      <c r="D665" s="67" t="s">
        <v>286</v>
      </c>
      <c r="E665" s="68" t="s">
        <v>286</v>
      </c>
      <c r="F665" s="105" t="s">
        <v>286</v>
      </c>
      <c r="G665" s="105" t="s">
        <v>286</v>
      </c>
      <c r="H665" s="69"/>
      <c r="I665" s="70"/>
      <c r="J665" s="70"/>
      <c r="K665" s="70"/>
      <c r="L665" s="171" t="s">
        <v>286</v>
      </c>
      <c r="M665" s="172"/>
      <c r="N665" s="173"/>
      <c r="O665" t="s">
        <v>590</v>
      </c>
    </row>
    <row r="666" spans="1:15" ht="20.100000000000001" customHeight="1">
      <c r="A666">
        <v>0</v>
      </c>
      <c r="B666" s="65">
        <v>27</v>
      </c>
      <c r="C666" s="102" t="s">
        <v>286</v>
      </c>
      <c r="D666" s="67" t="s">
        <v>286</v>
      </c>
      <c r="E666" s="68" t="s">
        <v>286</v>
      </c>
      <c r="F666" s="105" t="s">
        <v>286</v>
      </c>
      <c r="G666" s="105" t="s">
        <v>286</v>
      </c>
      <c r="H666" s="69"/>
      <c r="I666" s="70"/>
      <c r="J666" s="70"/>
      <c r="K666" s="70"/>
      <c r="L666" s="171" t="s">
        <v>286</v>
      </c>
      <c r="M666" s="172"/>
      <c r="N666" s="173"/>
      <c r="O666" t="s">
        <v>590</v>
      </c>
    </row>
    <row r="667" spans="1:15" ht="20.100000000000001" customHeight="1">
      <c r="A667">
        <v>0</v>
      </c>
      <c r="B667" s="65">
        <v>28</v>
      </c>
      <c r="C667" s="102" t="s">
        <v>286</v>
      </c>
      <c r="D667" s="67" t="s">
        <v>286</v>
      </c>
      <c r="E667" s="68" t="s">
        <v>286</v>
      </c>
      <c r="F667" s="105" t="s">
        <v>286</v>
      </c>
      <c r="G667" s="105" t="s">
        <v>286</v>
      </c>
      <c r="H667" s="69"/>
      <c r="I667" s="70"/>
      <c r="J667" s="70"/>
      <c r="K667" s="70"/>
      <c r="L667" s="171" t="s">
        <v>286</v>
      </c>
      <c r="M667" s="172"/>
      <c r="N667" s="173"/>
      <c r="O667" t="s">
        <v>590</v>
      </c>
    </row>
    <row r="668" spans="1:15" ht="20.100000000000001" customHeight="1">
      <c r="A668">
        <v>0</v>
      </c>
      <c r="B668" s="65">
        <v>29</v>
      </c>
      <c r="C668" s="102" t="s">
        <v>286</v>
      </c>
      <c r="D668" s="67" t="s">
        <v>286</v>
      </c>
      <c r="E668" s="68" t="s">
        <v>286</v>
      </c>
      <c r="F668" s="105" t="s">
        <v>286</v>
      </c>
      <c r="G668" s="105" t="s">
        <v>286</v>
      </c>
      <c r="H668" s="69"/>
      <c r="I668" s="70"/>
      <c r="J668" s="70"/>
      <c r="K668" s="70"/>
      <c r="L668" s="171" t="s">
        <v>286</v>
      </c>
      <c r="M668" s="172"/>
      <c r="N668" s="173"/>
      <c r="O668" t="s">
        <v>590</v>
      </c>
    </row>
    <row r="669" spans="1:15" ht="20.100000000000001" customHeight="1">
      <c r="A669">
        <v>0</v>
      </c>
      <c r="B669" s="72">
        <v>30</v>
      </c>
      <c r="C669" s="102" t="s">
        <v>286</v>
      </c>
      <c r="D669" s="67" t="s">
        <v>286</v>
      </c>
      <c r="E669" s="68" t="s">
        <v>286</v>
      </c>
      <c r="F669" s="105" t="s">
        <v>286</v>
      </c>
      <c r="G669" s="105" t="s">
        <v>286</v>
      </c>
      <c r="H669" s="73"/>
      <c r="I669" s="74"/>
      <c r="J669" s="74"/>
      <c r="K669" s="74"/>
      <c r="L669" s="171" t="s">
        <v>286</v>
      </c>
      <c r="M669" s="172"/>
      <c r="N669" s="173"/>
      <c r="O669" t="s">
        <v>590</v>
      </c>
    </row>
    <row r="670" spans="1:15" ht="23.25" customHeight="1">
      <c r="A670">
        <v>0</v>
      </c>
      <c r="B670" s="75" t="s">
        <v>74</v>
      </c>
      <c r="C670" s="103"/>
      <c r="D670" s="77"/>
      <c r="E670" s="78"/>
      <c r="F670" s="106"/>
      <c r="G670" s="106"/>
      <c r="H670" s="80"/>
      <c r="I670" s="81"/>
      <c r="J670" s="81"/>
      <c r="K670" s="81"/>
      <c r="L670" s="113"/>
      <c r="M670" s="113"/>
      <c r="N670" s="113"/>
    </row>
    <row r="671" spans="1:15" ht="20.100000000000001" customHeight="1">
      <c r="A671">
        <v>0</v>
      </c>
      <c r="B671" s="82" t="s">
        <v>81</v>
      </c>
      <c r="C671" s="104"/>
      <c r="D671" s="84"/>
      <c r="E671" s="85"/>
      <c r="F671" s="107"/>
      <c r="G671" s="107"/>
      <c r="H671" s="87"/>
      <c r="I671" s="88"/>
      <c r="J671" s="88"/>
      <c r="K671" s="88"/>
      <c r="L671" s="89"/>
      <c r="M671" s="89"/>
      <c r="N671" s="89"/>
    </row>
    <row r="672" spans="1:15" ht="18.75" customHeight="1">
      <c r="A672">
        <v>0</v>
      </c>
      <c r="B672" s="90"/>
      <c r="C672" s="104"/>
      <c r="D672" s="84"/>
      <c r="E672" s="85"/>
      <c r="F672" s="107"/>
      <c r="G672" s="107"/>
      <c r="H672" s="87"/>
      <c r="I672" s="88"/>
      <c r="J672" s="88"/>
      <c r="K672" s="88"/>
      <c r="L672" s="89"/>
      <c r="M672" s="89"/>
      <c r="N672" s="89"/>
    </row>
    <row r="673" spans="1:16" ht="18" customHeight="1">
      <c r="A673" s="100">
        <v>0</v>
      </c>
      <c r="B673" s="90"/>
      <c r="C673" s="104"/>
      <c r="D673" s="84"/>
      <c r="E673" s="85"/>
      <c r="F673" s="107"/>
      <c r="G673" s="107"/>
      <c r="H673" s="87"/>
      <c r="I673" s="88"/>
      <c r="J673" s="88"/>
      <c r="K673" s="88"/>
      <c r="L673" s="89"/>
      <c r="M673" s="89"/>
      <c r="N673" s="89"/>
    </row>
    <row r="674" spans="1:16" ht="8.25" customHeight="1">
      <c r="A674" s="100">
        <v>0</v>
      </c>
      <c r="B674" s="90"/>
      <c r="C674" s="104"/>
      <c r="D674" s="84"/>
      <c r="E674" s="85"/>
      <c r="F674" s="107"/>
      <c r="G674" s="107"/>
      <c r="H674" s="87"/>
      <c r="I674" s="88"/>
      <c r="J674" s="88"/>
      <c r="K674" s="88"/>
      <c r="L674" s="89"/>
      <c r="M674" s="89"/>
      <c r="N674" s="89"/>
    </row>
    <row r="675" spans="1:16" ht="20.100000000000001" customHeight="1">
      <c r="A675" s="100">
        <v>0</v>
      </c>
      <c r="C675" s="108" t="s">
        <v>80</v>
      </c>
      <c r="D675" s="84"/>
      <c r="E675" s="85"/>
      <c r="F675" s="107"/>
      <c r="G675" s="107"/>
      <c r="H675" s="87"/>
      <c r="I675" s="88"/>
      <c r="J675" s="88"/>
      <c r="K675" s="88"/>
      <c r="L675" s="89"/>
      <c r="M675" s="89"/>
      <c r="N675" s="89"/>
    </row>
    <row r="676" spans="1:16" ht="13.5" customHeight="1">
      <c r="A676" s="100">
        <v>0</v>
      </c>
      <c r="B676" s="91"/>
      <c r="C676" s="104"/>
      <c r="D676" s="84"/>
      <c r="E676" s="85"/>
      <c r="F676" s="107"/>
      <c r="G676" s="107"/>
      <c r="H676" s="111" t="s">
        <v>646</v>
      </c>
      <c r="I676" s="112">
        <v>17</v>
      </c>
      <c r="J676" s="88"/>
      <c r="K676" s="88"/>
      <c r="L676" s="109" t="s">
        <v>50</v>
      </c>
      <c r="M676" s="110">
        <v>1</v>
      </c>
      <c r="N676" s="110"/>
      <c r="O676" s="101"/>
      <c r="P676" s="101"/>
    </row>
    <row r="678" spans="1:16" s="56" customFormat="1">
      <c r="C678" s="184" t="s">
        <v>60</v>
      </c>
      <c r="D678" s="184"/>
      <c r="E678" s="57"/>
      <c r="F678" s="168" t="s">
        <v>305</v>
      </c>
      <c r="G678" s="168"/>
      <c r="H678" s="168"/>
      <c r="I678" s="168"/>
      <c r="J678" s="168"/>
      <c r="K678" s="168"/>
      <c r="L678" s="58" t="s">
        <v>585</v>
      </c>
    </row>
    <row r="679" spans="1:16" s="56" customFormat="1">
      <c r="C679" s="184" t="s">
        <v>62</v>
      </c>
      <c r="D679" s="184"/>
      <c r="E679" s="59" t="s">
        <v>287</v>
      </c>
      <c r="F679" s="185" t="s">
        <v>586</v>
      </c>
      <c r="G679" s="185"/>
      <c r="H679" s="185"/>
      <c r="I679" s="185"/>
      <c r="J679" s="185"/>
      <c r="K679" s="185"/>
      <c r="L679" s="60" t="s">
        <v>63</v>
      </c>
      <c r="M679" s="61" t="s">
        <v>64</v>
      </c>
      <c r="N679" s="61">
        <v>2</v>
      </c>
    </row>
    <row r="680" spans="1:16" s="62" customFormat="1" ht="18.75" customHeight="1">
      <c r="C680" s="63" t="s">
        <v>647</v>
      </c>
      <c r="D680" s="169" t="s">
        <v>587</v>
      </c>
      <c r="E680" s="169"/>
      <c r="F680" s="169"/>
      <c r="G680" s="169"/>
      <c r="H680" s="169"/>
      <c r="I680" s="169"/>
      <c r="J680" s="169"/>
      <c r="K680" s="169"/>
      <c r="L680" s="60" t="s">
        <v>65</v>
      </c>
      <c r="M680" s="60" t="s">
        <v>64</v>
      </c>
      <c r="N680" s="60">
        <v>1</v>
      </c>
    </row>
    <row r="681" spans="1:16" s="62" customFormat="1" ht="18.75" customHeight="1">
      <c r="B681" s="170" t="s">
        <v>648</v>
      </c>
      <c r="C681" s="170"/>
      <c r="D681" s="170"/>
      <c r="E681" s="170"/>
      <c r="F681" s="170"/>
      <c r="G681" s="170"/>
      <c r="H681" s="170"/>
      <c r="I681" s="170"/>
      <c r="J681" s="170"/>
      <c r="K681" s="170"/>
      <c r="L681" s="60" t="s">
        <v>66</v>
      </c>
      <c r="M681" s="60" t="s">
        <v>64</v>
      </c>
      <c r="N681" s="60">
        <v>1</v>
      </c>
    </row>
    <row r="682" spans="1:16" ht="9" customHeight="1"/>
    <row r="683" spans="1:16" ht="15" customHeight="1">
      <c r="B683" s="164" t="s">
        <v>4</v>
      </c>
      <c r="C683" s="165" t="s">
        <v>67</v>
      </c>
      <c r="D683" s="166" t="s">
        <v>9</v>
      </c>
      <c r="E683" s="167" t="s">
        <v>10</v>
      </c>
      <c r="F683" s="165" t="s">
        <v>78</v>
      </c>
      <c r="G683" s="165" t="s">
        <v>79</v>
      </c>
      <c r="H683" s="165" t="s">
        <v>69</v>
      </c>
      <c r="I683" s="165" t="s">
        <v>70</v>
      </c>
      <c r="J683" s="174" t="s">
        <v>59</v>
      </c>
      <c r="K683" s="174"/>
      <c r="L683" s="175" t="s">
        <v>71</v>
      </c>
      <c r="M683" s="176"/>
      <c r="N683" s="177"/>
    </row>
    <row r="684" spans="1:16" ht="27" customHeight="1">
      <c r="B684" s="164"/>
      <c r="C684" s="164"/>
      <c r="D684" s="166"/>
      <c r="E684" s="167"/>
      <c r="F684" s="164"/>
      <c r="G684" s="164"/>
      <c r="H684" s="164"/>
      <c r="I684" s="164"/>
      <c r="J684" s="64" t="s">
        <v>72</v>
      </c>
      <c r="K684" s="64" t="s">
        <v>73</v>
      </c>
      <c r="L684" s="178"/>
      <c r="M684" s="179"/>
      <c r="N684" s="180"/>
    </row>
    <row r="685" spans="1:16" ht="20.100000000000001" customHeight="1">
      <c r="A685">
        <v>338</v>
      </c>
      <c r="B685" s="65">
        <v>1</v>
      </c>
      <c r="C685" s="102">
        <v>23203210328</v>
      </c>
      <c r="D685" s="67" t="s">
        <v>541</v>
      </c>
      <c r="E685" s="68" t="s">
        <v>115</v>
      </c>
      <c r="F685" s="105" t="s">
        <v>524</v>
      </c>
      <c r="G685" s="105" t="s">
        <v>601</v>
      </c>
      <c r="H685" s="69"/>
      <c r="I685" s="70"/>
      <c r="J685" s="70"/>
      <c r="K685" s="70"/>
      <c r="L685" s="181">
        <v>0</v>
      </c>
      <c r="M685" s="182"/>
      <c r="N685" s="183"/>
      <c r="O685" t="s">
        <v>590</v>
      </c>
    </row>
    <row r="686" spans="1:16" ht="20.100000000000001" customHeight="1">
      <c r="A686">
        <v>339</v>
      </c>
      <c r="B686" s="65">
        <v>2</v>
      </c>
      <c r="C686" s="102">
        <v>23213210306</v>
      </c>
      <c r="D686" s="67" t="s">
        <v>542</v>
      </c>
      <c r="E686" s="68" t="s">
        <v>234</v>
      </c>
      <c r="F686" s="105" t="s">
        <v>524</v>
      </c>
      <c r="G686" s="105" t="s">
        <v>601</v>
      </c>
      <c r="H686" s="69"/>
      <c r="I686" s="70"/>
      <c r="J686" s="70"/>
      <c r="K686" s="70"/>
      <c r="L686" s="171">
        <v>0</v>
      </c>
      <c r="M686" s="172"/>
      <c r="N686" s="173"/>
      <c r="O686" t="s">
        <v>590</v>
      </c>
    </row>
    <row r="687" spans="1:16" ht="20.100000000000001" customHeight="1">
      <c r="A687">
        <v>340</v>
      </c>
      <c r="B687" s="65">
        <v>3</v>
      </c>
      <c r="C687" s="102">
        <v>23203210919</v>
      </c>
      <c r="D687" s="67" t="s">
        <v>543</v>
      </c>
      <c r="E687" s="68" t="s">
        <v>156</v>
      </c>
      <c r="F687" s="105" t="s">
        <v>524</v>
      </c>
      <c r="G687" s="105" t="s">
        <v>601</v>
      </c>
      <c r="H687" s="69"/>
      <c r="I687" s="70"/>
      <c r="J687" s="70"/>
      <c r="K687" s="70"/>
      <c r="L687" s="171">
        <v>0</v>
      </c>
      <c r="M687" s="172"/>
      <c r="N687" s="173"/>
      <c r="O687" t="s">
        <v>590</v>
      </c>
    </row>
    <row r="688" spans="1:16" ht="20.100000000000001" customHeight="1">
      <c r="A688">
        <v>341</v>
      </c>
      <c r="B688" s="65">
        <v>4</v>
      </c>
      <c r="C688" s="102">
        <v>2320324063</v>
      </c>
      <c r="D688" s="67" t="s">
        <v>544</v>
      </c>
      <c r="E688" s="68" t="s">
        <v>156</v>
      </c>
      <c r="F688" s="105" t="s">
        <v>524</v>
      </c>
      <c r="G688" s="105" t="s">
        <v>601</v>
      </c>
      <c r="H688" s="69"/>
      <c r="I688" s="70"/>
      <c r="J688" s="70"/>
      <c r="K688" s="70"/>
      <c r="L688" s="171">
        <v>0</v>
      </c>
      <c r="M688" s="172"/>
      <c r="N688" s="173"/>
      <c r="O688" t="s">
        <v>590</v>
      </c>
    </row>
    <row r="689" spans="1:15" ht="20.100000000000001" customHeight="1">
      <c r="A689">
        <v>342</v>
      </c>
      <c r="B689" s="65">
        <v>5</v>
      </c>
      <c r="C689" s="102">
        <v>2320715302</v>
      </c>
      <c r="D689" s="67" t="s">
        <v>545</v>
      </c>
      <c r="E689" s="68" t="s">
        <v>156</v>
      </c>
      <c r="F689" s="105" t="s">
        <v>524</v>
      </c>
      <c r="G689" s="105" t="s">
        <v>601</v>
      </c>
      <c r="H689" s="69"/>
      <c r="I689" s="70"/>
      <c r="J689" s="70"/>
      <c r="K689" s="70"/>
      <c r="L689" s="171">
        <v>0</v>
      </c>
      <c r="M689" s="172"/>
      <c r="N689" s="173"/>
      <c r="O689" t="s">
        <v>590</v>
      </c>
    </row>
    <row r="690" spans="1:15" ht="20.100000000000001" customHeight="1">
      <c r="A690">
        <v>343</v>
      </c>
      <c r="B690" s="65">
        <v>6</v>
      </c>
      <c r="C690" s="102">
        <v>23213211837</v>
      </c>
      <c r="D690" s="67" t="s">
        <v>260</v>
      </c>
      <c r="E690" s="68" t="s">
        <v>192</v>
      </c>
      <c r="F690" s="105" t="s">
        <v>546</v>
      </c>
      <c r="G690" s="105" t="s">
        <v>601</v>
      </c>
      <c r="H690" s="69"/>
      <c r="I690" s="70"/>
      <c r="J690" s="70"/>
      <c r="K690" s="70"/>
      <c r="L690" s="171">
        <v>0</v>
      </c>
      <c r="M690" s="172"/>
      <c r="N690" s="173"/>
      <c r="O690" t="s">
        <v>590</v>
      </c>
    </row>
    <row r="691" spans="1:15" ht="20.100000000000001" customHeight="1">
      <c r="A691">
        <v>344</v>
      </c>
      <c r="B691" s="65">
        <v>7</v>
      </c>
      <c r="C691" s="102">
        <v>23203212491</v>
      </c>
      <c r="D691" s="67" t="s">
        <v>547</v>
      </c>
      <c r="E691" s="68" t="s">
        <v>116</v>
      </c>
      <c r="F691" s="105" t="s">
        <v>546</v>
      </c>
      <c r="G691" s="105" t="s">
        <v>601</v>
      </c>
      <c r="H691" s="69"/>
      <c r="I691" s="70"/>
      <c r="J691" s="70"/>
      <c r="K691" s="70"/>
      <c r="L691" s="171">
        <v>0</v>
      </c>
      <c r="M691" s="172"/>
      <c r="N691" s="173"/>
      <c r="O691" t="s">
        <v>590</v>
      </c>
    </row>
    <row r="692" spans="1:15" ht="20.100000000000001" customHeight="1">
      <c r="A692">
        <v>345</v>
      </c>
      <c r="B692" s="65">
        <v>8</v>
      </c>
      <c r="C692" s="102">
        <v>2320323180</v>
      </c>
      <c r="D692" s="67" t="s">
        <v>548</v>
      </c>
      <c r="E692" s="68" t="s">
        <v>116</v>
      </c>
      <c r="F692" s="105" t="s">
        <v>546</v>
      </c>
      <c r="G692" s="105" t="s">
        <v>601</v>
      </c>
      <c r="H692" s="69"/>
      <c r="I692" s="70"/>
      <c r="J692" s="70"/>
      <c r="K692" s="70"/>
      <c r="L692" s="171">
        <v>0</v>
      </c>
      <c r="M692" s="172"/>
      <c r="N692" s="173"/>
      <c r="O692" t="s">
        <v>590</v>
      </c>
    </row>
    <row r="693" spans="1:15" ht="20.100000000000001" customHeight="1">
      <c r="A693">
        <v>346</v>
      </c>
      <c r="B693" s="65">
        <v>9</v>
      </c>
      <c r="C693" s="102">
        <v>2321322953</v>
      </c>
      <c r="D693" s="67" t="s">
        <v>240</v>
      </c>
      <c r="E693" s="68" t="s">
        <v>116</v>
      </c>
      <c r="F693" s="105" t="s">
        <v>546</v>
      </c>
      <c r="G693" s="105" t="s">
        <v>601</v>
      </c>
      <c r="H693" s="69"/>
      <c r="I693" s="70"/>
      <c r="J693" s="70"/>
      <c r="K693" s="70"/>
      <c r="L693" s="171">
        <v>0</v>
      </c>
      <c r="M693" s="172"/>
      <c r="N693" s="173"/>
      <c r="O693" t="s">
        <v>590</v>
      </c>
    </row>
    <row r="694" spans="1:15" ht="20.100000000000001" customHeight="1">
      <c r="A694">
        <v>347</v>
      </c>
      <c r="B694" s="65">
        <v>10</v>
      </c>
      <c r="C694" s="102">
        <v>23203211439</v>
      </c>
      <c r="D694" s="67" t="s">
        <v>549</v>
      </c>
      <c r="E694" s="68" t="s">
        <v>162</v>
      </c>
      <c r="F694" s="105" t="s">
        <v>546</v>
      </c>
      <c r="G694" s="105" t="s">
        <v>601</v>
      </c>
      <c r="H694" s="69"/>
      <c r="I694" s="70"/>
      <c r="J694" s="70"/>
      <c r="K694" s="70"/>
      <c r="L694" s="171">
        <v>0</v>
      </c>
      <c r="M694" s="172"/>
      <c r="N694" s="173"/>
      <c r="O694" t="s">
        <v>590</v>
      </c>
    </row>
    <row r="695" spans="1:15" ht="20.100000000000001" customHeight="1">
      <c r="A695">
        <v>348</v>
      </c>
      <c r="B695" s="65">
        <v>11</v>
      </c>
      <c r="C695" s="102">
        <v>23203211963</v>
      </c>
      <c r="D695" s="67" t="s">
        <v>550</v>
      </c>
      <c r="E695" s="68" t="s">
        <v>165</v>
      </c>
      <c r="F695" s="105" t="s">
        <v>546</v>
      </c>
      <c r="G695" s="105" t="s">
        <v>601</v>
      </c>
      <c r="H695" s="69"/>
      <c r="I695" s="70"/>
      <c r="J695" s="70"/>
      <c r="K695" s="70"/>
      <c r="L695" s="171">
        <v>0</v>
      </c>
      <c r="M695" s="172"/>
      <c r="N695" s="173"/>
      <c r="O695" t="s">
        <v>590</v>
      </c>
    </row>
    <row r="696" spans="1:15" ht="20.100000000000001" customHeight="1">
      <c r="A696">
        <v>349</v>
      </c>
      <c r="B696" s="65">
        <v>12</v>
      </c>
      <c r="C696" s="102">
        <v>23213212487</v>
      </c>
      <c r="D696" s="67" t="s">
        <v>289</v>
      </c>
      <c r="E696" s="68" t="s">
        <v>165</v>
      </c>
      <c r="F696" s="105" t="s">
        <v>546</v>
      </c>
      <c r="G696" s="105" t="s">
        <v>601</v>
      </c>
      <c r="H696" s="69"/>
      <c r="I696" s="70"/>
      <c r="J696" s="70"/>
      <c r="K696" s="70"/>
      <c r="L696" s="171">
        <v>0</v>
      </c>
      <c r="M696" s="172"/>
      <c r="N696" s="173"/>
      <c r="O696" t="s">
        <v>590</v>
      </c>
    </row>
    <row r="697" spans="1:15" ht="20.100000000000001" customHeight="1">
      <c r="A697">
        <v>350</v>
      </c>
      <c r="B697" s="65">
        <v>13</v>
      </c>
      <c r="C697" s="102">
        <v>23203211677</v>
      </c>
      <c r="D697" s="67" t="s">
        <v>551</v>
      </c>
      <c r="E697" s="68" t="s">
        <v>95</v>
      </c>
      <c r="F697" s="105" t="s">
        <v>546</v>
      </c>
      <c r="G697" s="105" t="s">
        <v>601</v>
      </c>
      <c r="H697" s="69"/>
      <c r="I697" s="70"/>
      <c r="J697" s="70"/>
      <c r="K697" s="70"/>
      <c r="L697" s="171">
        <v>0</v>
      </c>
      <c r="M697" s="172"/>
      <c r="N697" s="173"/>
      <c r="O697" t="s">
        <v>590</v>
      </c>
    </row>
    <row r="698" spans="1:15" ht="20.100000000000001" customHeight="1">
      <c r="A698">
        <v>351</v>
      </c>
      <c r="B698" s="65">
        <v>14</v>
      </c>
      <c r="C698" s="102">
        <v>2321320711</v>
      </c>
      <c r="D698" s="67" t="s">
        <v>291</v>
      </c>
      <c r="E698" s="68" t="s">
        <v>98</v>
      </c>
      <c r="F698" s="105" t="s">
        <v>546</v>
      </c>
      <c r="G698" s="105" t="s">
        <v>601</v>
      </c>
      <c r="H698" s="69"/>
      <c r="I698" s="70"/>
      <c r="J698" s="70"/>
      <c r="K698" s="70"/>
      <c r="L698" s="171">
        <v>0</v>
      </c>
      <c r="M698" s="172"/>
      <c r="N698" s="173"/>
      <c r="O698" t="s">
        <v>590</v>
      </c>
    </row>
    <row r="699" spans="1:15" ht="20.100000000000001" customHeight="1">
      <c r="A699">
        <v>352</v>
      </c>
      <c r="B699" s="65">
        <v>15</v>
      </c>
      <c r="C699" s="102">
        <v>23203211537</v>
      </c>
      <c r="D699" s="67" t="s">
        <v>276</v>
      </c>
      <c r="E699" s="68" t="s">
        <v>259</v>
      </c>
      <c r="F699" s="105" t="s">
        <v>546</v>
      </c>
      <c r="G699" s="105" t="s">
        <v>601</v>
      </c>
      <c r="H699" s="69"/>
      <c r="I699" s="70"/>
      <c r="J699" s="70"/>
      <c r="K699" s="70"/>
      <c r="L699" s="171">
        <v>0</v>
      </c>
      <c r="M699" s="172"/>
      <c r="N699" s="173"/>
      <c r="O699" t="s">
        <v>590</v>
      </c>
    </row>
    <row r="700" spans="1:15" ht="20.100000000000001" customHeight="1">
      <c r="A700">
        <v>353</v>
      </c>
      <c r="B700" s="65">
        <v>16</v>
      </c>
      <c r="C700" s="102">
        <v>23203211674</v>
      </c>
      <c r="D700" s="67" t="s">
        <v>354</v>
      </c>
      <c r="E700" s="68" t="s">
        <v>174</v>
      </c>
      <c r="F700" s="105" t="s">
        <v>546</v>
      </c>
      <c r="G700" s="105" t="s">
        <v>601</v>
      </c>
      <c r="H700" s="69"/>
      <c r="I700" s="70"/>
      <c r="J700" s="70"/>
      <c r="K700" s="70"/>
      <c r="L700" s="171">
        <v>0</v>
      </c>
      <c r="M700" s="172"/>
      <c r="N700" s="173"/>
      <c r="O700" t="s">
        <v>590</v>
      </c>
    </row>
    <row r="701" spans="1:15" ht="20.100000000000001" customHeight="1">
      <c r="A701">
        <v>354</v>
      </c>
      <c r="B701" s="65">
        <v>17</v>
      </c>
      <c r="C701" s="102">
        <v>23203211768</v>
      </c>
      <c r="D701" s="67" t="s">
        <v>332</v>
      </c>
      <c r="E701" s="68" t="s">
        <v>153</v>
      </c>
      <c r="F701" s="105" t="s">
        <v>546</v>
      </c>
      <c r="G701" s="105" t="s">
        <v>601</v>
      </c>
      <c r="H701" s="69"/>
      <c r="I701" s="70"/>
      <c r="J701" s="70"/>
      <c r="K701" s="70"/>
      <c r="L701" s="171">
        <v>0</v>
      </c>
      <c r="M701" s="172"/>
      <c r="N701" s="173"/>
      <c r="O701" t="s">
        <v>590</v>
      </c>
    </row>
    <row r="702" spans="1:15" ht="20.100000000000001" customHeight="1">
      <c r="A702">
        <v>355</v>
      </c>
      <c r="B702" s="65">
        <v>18</v>
      </c>
      <c r="C702" s="102">
        <v>23203211097</v>
      </c>
      <c r="D702" s="67" t="s">
        <v>327</v>
      </c>
      <c r="E702" s="68" t="s">
        <v>138</v>
      </c>
      <c r="F702" s="105" t="s">
        <v>546</v>
      </c>
      <c r="G702" s="105" t="s">
        <v>601</v>
      </c>
      <c r="H702" s="69"/>
      <c r="I702" s="70"/>
      <c r="J702" s="70"/>
      <c r="K702" s="70"/>
      <c r="L702" s="171">
        <v>0</v>
      </c>
      <c r="M702" s="172"/>
      <c r="N702" s="173"/>
      <c r="O702" t="s">
        <v>590</v>
      </c>
    </row>
    <row r="703" spans="1:15" ht="20.100000000000001" customHeight="1">
      <c r="A703">
        <v>356</v>
      </c>
      <c r="B703" s="65">
        <v>19</v>
      </c>
      <c r="C703" s="102">
        <v>23203211644</v>
      </c>
      <c r="D703" s="67" t="s">
        <v>321</v>
      </c>
      <c r="E703" s="68" t="s">
        <v>138</v>
      </c>
      <c r="F703" s="105" t="s">
        <v>546</v>
      </c>
      <c r="G703" s="105" t="s">
        <v>601</v>
      </c>
      <c r="H703" s="69"/>
      <c r="I703" s="70"/>
      <c r="J703" s="70"/>
      <c r="K703" s="70"/>
      <c r="L703" s="171">
        <v>0</v>
      </c>
      <c r="M703" s="172"/>
      <c r="N703" s="173"/>
      <c r="O703" t="s">
        <v>590</v>
      </c>
    </row>
    <row r="704" spans="1:15" ht="20.100000000000001" customHeight="1">
      <c r="A704">
        <v>357</v>
      </c>
      <c r="B704" s="65">
        <v>20</v>
      </c>
      <c r="C704" s="102">
        <v>2320322455</v>
      </c>
      <c r="D704" s="67" t="s">
        <v>552</v>
      </c>
      <c r="E704" s="68" t="s">
        <v>105</v>
      </c>
      <c r="F704" s="105" t="s">
        <v>546</v>
      </c>
      <c r="G704" s="105" t="s">
        <v>601</v>
      </c>
      <c r="H704" s="69"/>
      <c r="I704" s="70"/>
      <c r="J704" s="70"/>
      <c r="K704" s="70"/>
      <c r="L704" s="171">
        <v>0</v>
      </c>
      <c r="M704" s="172"/>
      <c r="N704" s="173"/>
      <c r="O704" t="s">
        <v>590</v>
      </c>
    </row>
    <row r="705" spans="1:15" ht="20.100000000000001" customHeight="1">
      <c r="A705">
        <v>358</v>
      </c>
      <c r="B705" s="65">
        <v>21</v>
      </c>
      <c r="C705" s="102">
        <v>2320320667</v>
      </c>
      <c r="D705" s="67" t="s">
        <v>553</v>
      </c>
      <c r="E705" s="68" t="s">
        <v>184</v>
      </c>
      <c r="F705" s="105" t="s">
        <v>546</v>
      </c>
      <c r="G705" s="105" t="s">
        <v>601</v>
      </c>
      <c r="H705" s="69"/>
      <c r="I705" s="70"/>
      <c r="J705" s="70"/>
      <c r="K705" s="70"/>
      <c r="L705" s="171">
        <v>0</v>
      </c>
      <c r="M705" s="172"/>
      <c r="N705" s="173"/>
      <c r="O705" t="s">
        <v>590</v>
      </c>
    </row>
    <row r="706" spans="1:15" ht="20.100000000000001" customHeight="1">
      <c r="A706">
        <v>359</v>
      </c>
      <c r="B706" s="65">
        <v>22</v>
      </c>
      <c r="C706" s="102">
        <v>2320320694</v>
      </c>
      <c r="D706" s="67" t="s">
        <v>554</v>
      </c>
      <c r="E706" s="68" t="s">
        <v>152</v>
      </c>
      <c r="F706" s="105" t="s">
        <v>546</v>
      </c>
      <c r="G706" s="105" t="s">
        <v>601</v>
      </c>
      <c r="H706" s="69"/>
      <c r="I706" s="70"/>
      <c r="J706" s="70"/>
      <c r="K706" s="70"/>
      <c r="L706" s="171">
        <v>0</v>
      </c>
      <c r="M706" s="172"/>
      <c r="N706" s="173"/>
      <c r="O706" t="s">
        <v>590</v>
      </c>
    </row>
    <row r="707" spans="1:15" ht="20.100000000000001" customHeight="1">
      <c r="A707">
        <v>360</v>
      </c>
      <c r="B707" s="65">
        <v>23</v>
      </c>
      <c r="C707" s="102">
        <v>23203211259</v>
      </c>
      <c r="D707" s="67" t="s">
        <v>555</v>
      </c>
      <c r="E707" s="68" t="s">
        <v>144</v>
      </c>
      <c r="F707" s="105" t="s">
        <v>546</v>
      </c>
      <c r="G707" s="105" t="s">
        <v>601</v>
      </c>
      <c r="H707" s="69"/>
      <c r="I707" s="70"/>
      <c r="J707" s="70"/>
      <c r="K707" s="70"/>
      <c r="L707" s="171">
        <v>0</v>
      </c>
      <c r="M707" s="172"/>
      <c r="N707" s="173"/>
      <c r="O707" t="s">
        <v>590</v>
      </c>
    </row>
    <row r="708" spans="1:15" ht="20.100000000000001" customHeight="1">
      <c r="A708">
        <v>0</v>
      </c>
      <c r="B708" s="65">
        <v>24</v>
      </c>
      <c r="C708" s="102" t="s">
        <v>286</v>
      </c>
      <c r="D708" s="67" t="s">
        <v>286</v>
      </c>
      <c r="E708" s="68" t="s">
        <v>286</v>
      </c>
      <c r="F708" s="105" t="s">
        <v>286</v>
      </c>
      <c r="G708" s="105" t="s">
        <v>286</v>
      </c>
      <c r="H708" s="69"/>
      <c r="I708" s="70"/>
      <c r="J708" s="70"/>
      <c r="K708" s="70"/>
      <c r="L708" s="171" t="s">
        <v>286</v>
      </c>
      <c r="M708" s="172"/>
      <c r="N708" s="173"/>
      <c r="O708" t="s">
        <v>590</v>
      </c>
    </row>
    <row r="709" spans="1:15" ht="20.100000000000001" customHeight="1">
      <c r="A709">
        <v>0</v>
      </c>
      <c r="B709" s="65">
        <v>25</v>
      </c>
      <c r="C709" s="102" t="s">
        <v>286</v>
      </c>
      <c r="D709" s="67" t="s">
        <v>286</v>
      </c>
      <c r="E709" s="68" t="s">
        <v>286</v>
      </c>
      <c r="F709" s="105" t="s">
        <v>286</v>
      </c>
      <c r="G709" s="105" t="s">
        <v>286</v>
      </c>
      <c r="H709" s="69"/>
      <c r="I709" s="70"/>
      <c r="J709" s="70"/>
      <c r="K709" s="70"/>
      <c r="L709" s="171" t="s">
        <v>286</v>
      </c>
      <c r="M709" s="172"/>
      <c r="N709" s="173"/>
      <c r="O709" t="s">
        <v>590</v>
      </c>
    </row>
    <row r="710" spans="1:15" ht="20.100000000000001" customHeight="1">
      <c r="A710">
        <v>0</v>
      </c>
      <c r="B710" s="65">
        <v>26</v>
      </c>
      <c r="C710" s="102" t="s">
        <v>286</v>
      </c>
      <c r="D710" s="67" t="s">
        <v>286</v>
      </c>
      <c r="E710" s="68" t="s">
        <v>286</v>
      </c>
      <c r="F710" s="105" t="s">
        <v>286</v>
      </c>
      <c r="G710" s="105" t="s">
        <v>286</v>
      </c>
      <c r="H710" s="69"/>
      <c r="I710" s="70"/>
      <c r="J710" s="70"/>
      <c r="K710" s="70"/>
      <c r="L710" s="171" t="s">
        <v>286</v>
      </c>
      <c r="M710" s="172"/>
      <c r="N710" s="173"/>
      <c r="O710" t="s">
        <v>590</v>
      </c>
    </row>
    <row r="711" spans="1:15" ht="20.100000000000001" customHeight="1">
      <c r="A711">
        <v>0</v>
      </c>
      <c r="B711" s="65">
        <v>27</v>
      </c>
      <c r="C711" s="102" t="s">
        <v>286</v>
      </c>
      <c r="D711" s="67" t="s">
        <v>286</v>
      </c>
      <c r="E711" s="68" t="s">
        <v>286</v>
      </c>
      <c r="F711" s="105" t="s">
        <v>286</v>
      </c>
      <c r="G711" s="105" t="s">
        <v>286</v>
      </c>
      <c r="H711" s="69"/>
      <c r="I711" s="70"/>
      <c r="J711" s="70"/>
      <c r="K711" s="70"/>
      <c r="L711" s="171" t="s">
        <v>286</v>
      </c>
      <c r="M711" s="172"/>
      <c r="N711" s="173"/>
      <c r="O711" t="s">
        <v>590</v>
      </c>
    </row>
    <row r="712" spans="1:15" ht="20.100000000000001" customHeight="1">
      <c r="A712">
        <v>0</v>
      </c>
      <c r="B712" s="65">
        <v>28</v>
      </c>
      <c r="C712" s="102" t="s">
        <v>286</v>
      </c>
      <c r="D712" s="67" t="s">
        <v>286</v>
      </c>
      <c r="E712" s="68" t="s">
        <v>286</v>
      </c>
      <c r="F712" s="105" t="s">
        <v>286</v>
      </c>
      <c r="G712" s="105" t="s">
        <v>286</v>
      </c>
      <c r="H712" s="69"/>
      <c r="I712" s="70"/>
      <c r="J712" s="70"/>
      <c r="K712" s="70"/>
      <c r="L712" s="171" t="s">
        <v>286</v>
      </c>
      <c r="M712" s="172"/>
      <c r="N712" s="173"/>
      <c r="O712" t="s">
        <v>590</v>
      </c>
    </row>
    <row r="713" spans="1:15" ht="20.100000000000001" customHeight="1">
      <c r="A713">
        <v>0</v>
      </c>
      <c r="B713" s="65">
        <v>29</v>
      </c>
      <c r="C713" s="102" t="s">
        <v>286</v>
      </c>
      <c r="D713" s="67" t="s">
        <v>286</v>
      </c>
      <c r="E713" s="68" t="s">
        <v>286</v>
      </c>
      <c r="F713" s="105" t="s">
        <v>286</v>
      </c>
      <c r="G713" s="105" t="s">
        <v>286</v>
      </c>
      <c r="H713" s="69"/>
      <c r="I713" s="70"/>
      <c r="J713" s="70"/>
      <c r="K713" s="70"/>
      <c r="L713" s="171" t="s">
        <v>286</v>
      </c>
      <c r="M713" s="172"/>
      <c r="N713" s="173"/>
      <c r="O713" t="s">
        <v>590</v>
      </c>
    </row>
    <row r="714" spans="1:15" ht="20.100000000000001" customHeight="1">
      <c r="A714">
        <v>0</v>
      </c>
      <c r="B714" s="72">
        <v>30</v>
      </c>
      <c r="C714" s="102" t="s">
        <v>286</v>
      </c>
      <c r="D714" s="67" t="s">
        <v>286</v>
      </c>
      <c r="E714" s="68" t="s">
        <v>286</v>
      </c>
      <c r="F714" s="105" t="s">
        <v>286</v>
      </c>
      <c r="G714" s="105" t="s">
        <v>286</v>
      </c>
      <c r="H714" s="73"/>
      <c r="I714" s="74"/>
      <c r="J714" s="74"/>
      <c r="K714" s="74"/>
      <c r="L714" s="171" t="s">
        <v>286</v>
      </c>
      <c r="M714" s="172"/>
      <c r="N714" s="173"/>
      <c r="O714" t="s">
        <v>590</v>
      </c>
    </row>
    <row r="715" spans="1:15" ht="23.25" customHeight="1">
      <c r="A715">
        <v>0</v>
      </c>
      <c r="B715" s="75" t="s">
        <v>74</v>
      </c>
      <c r="C715" s="103"/>
      <c r="D715" s="77"/>
      <c r="E715" s="78"/>
      <c r="F715" s="106"/>
      <c r="G715" s="106"/>
      <c r="H715" s="80"/>
      <c r="I715" s="81"/>
      <c r="J715" s="81"/>
      <c r="K715" s="81"/>
      <c r="L715" s="113"/>
      <c r="M715" s="113"/>
      <c r="N715" s="113"/>
    </row>
    <row r="716" spans="1:15" ht="20.100000000000001" customHeight="1">
      <c r="A716">
        <v>0</v>
      </c>
      <c r="B716" s="82" t="s">
        <v>81</v>
      </c>
      <c r="C716" s="104"/>
      <c r="D716" s="84"/>
      <c r="E716" s="85"/>
      <c r="F716" s="107"/>
      <c r="G716" s="107"/>
      <c r="H716" s="87"/>
      <c r="I716" s="88"/>
      <c r="J716" s="88"/>
      <c r="K716" s="88"/>
      <c r="L716" s="89"/>
      <c r="M716" s="89"/>
      <c r="N716" s="89"/>
    </row>
    <row r="717" spans="1:15" ht="18.75" customHeight="1">
      <c r="A717">
        <v>0</v>
      </c>
      <c r="B717" s="90"/>
      <c r="C717" s="104"/>
      <c r="D717" s="84"/>
      <c r="E717" s="85"/>
      <c r="F717" s="107"/>
      <c r="G717" s="107"/>
      <c r="H717" s="87"/>
      <c r="I717" s="88"/>
      <c r="J717" s="88"/>
      <c r="K717" s="88"/>
      <c r="L717" s="89"/>
      <c r="M717" s="89"/>
      <c r="N717" s="89"/>
    </row>
    <row r="718" spans="1:15" ht="18" customHeight="1">
      <c r="A718" s="100">
        <v>0</v>
      </c>
      <c r="B718" s="90"/>
      <c r="C718" s="104"/>
      <c r="D718" s="84"/>
      <c r="E718" s="85"/>
      <c r="F718" s="107"/>
      <c r="G718" s="107"/>
      <c r="H718" s="87"/>
      <c r="I718" s="88"/>
      <c r="J718" s="88"/>
      <c r="K718" s="88"/>
      <c r="L718" s="89"/>
      <c r="M718" s="89"/>
      <c r="N718" s="89"/>
    </row>
    <row r="719" spans="1:15" ht="8.25" customHeight="1">
      <c r="A719" s="100">
        <v>0</v>
      </c>
      <c r="B719" s="90"/>
      <c r="C719" s="104"/>
      <c r="D719" s="84"/>
      <c r="E719" s="85"/>
      <c r="F719" s="107"/>
      <c r="G719" s="107"/>
      <c r="H719" s="87"/>
      <c r="I719" s="88"/>
      <c r="J719" s="88"/>
      <c r="K719" s="88"/>
      <c r="L719" s="89"/>
      <c r="M719" s="89"/>
      <c r="N719" s="89"/>
    </row>
    <row r="720" spans="1:15" ht="20.100000000000001" customHeight="1">
      <c r="A720" s="100">
        <v>0</v>
      </c>
      <c r="C720" s="108" t="s">
        <v>80</v>
      </c>
      <c r="D720" s="84"/>
      <c r="E720" s="85"/>
      <c r="F720" s="107"/>
      <c r="G720" s="107"/>
      <c r="H720" s="87"/>
      <c r="I720" s="88"/>
      <c r="J720" s="88"/>
      <c r="K720" s="88"/>
      <c r="L720" s="89"/>
      <c r="M720" s="89"/>
      <c r="N720" s="89"/>
    </row>
    <row r="721" spans="1:16" ht="13.5" customHeight="1">
      <c r="A721" s="100">
        <v>0</v>
      </c>
      <c r="B721" s="91"/>
      <c r="C721" s="104"/>
      <c r="D721" s="84"/>
      <c r="E721" s="85"/>
      <c r="F721" s="107"/>
      <c r="G721" s="107"/>
      <c r="H721" s="111" t="s">
        <v>649</v>
      </c>
      <c r="I721" s="112">
        <v>17</v>
      </c>
      <c r="J721" s="88"/>
      <c r="K721" s="88"/>
      <c r="L721" s="109" t="s">
        <v>50</v>
      </c>
      <c r="M721" s="110">
        <v>1</v>
      </c>
      <c r="N721" s="110"/>
      <c r="O721" s="101"/>
      <c r="P721" s="101"/>
    </row>
    <row r="723" spans="1:16" s="56" customFormat="1">
      <c r="C723" s="184" t="s">
        <v>60</v>
      </c>
      <c r="D723" s="184"/>
      <c r="E723" s="57"/>
      <c r="F723" s="168" t="s">
        <v>305</v>
      </c>
      <c r="G723" s="168"/>
      <c r="H723" s="168"/>
      <c r="I723" s="168"/>
      <c r="J723" s="168"/>
      <c r="K723" s="168"/>
      <c r="L723" s="58" t="s">
        <v>569</v>
      </c>
    </row>
    <row r="724" spans="1:16" s="56" customFormat="1">
      <c r="C724" s="184" t="s">
        <v>62</v>
      </c>
      <c r="D724" s="184"/>
      <c r="E724" s="59" t="s">
        <v>288</v>
      </c>
      <c r="F724" s="185" t="s">
        <v>586</v>
      </c>
      <c r="G724" s="185"/>
      <c r="H724" s="185"/>
      <c r="I724" s="185"/>
      <c r="J724" s="185"/>
      <c r="K724" s="185"/>
      <c r="L724" s="60" t="s">
        <v>63</v>
      </c>
      <c r="M724" s="61" t="s">
        <v>64</v>
      </c>
      <c r="N724" s="61">
        <v>2</v>
      </c>
    </row>
    <row r="725" spans="1:16" s="62" customFormat="1" ht="18.75" customHeight="1">
      <c r="C725" s="63" t="s">
        <v>650</v>
      </c>
      <c r="D725" s="169" t="s">
        <v>587</v>
      </c>
      <c r="E725" s="169"/>
      <c r="F725" s="169"/>
      <c r="G725" s="169"/>
      <c r="H725" s="169"/>
      <c r="I725" s="169"/>
      <c r="J725" s="169"/>
      <c r="K725" s="169"/>
      <c r="L725" s="60" t="s">
        <v>65</v>
      </c>
      <c r="M725" s="60" t="s">
        <v>64</v>
      </c>
      <c r="N725" s="60">
        <v>1</v>
      </c>
    </row>
    <row r="726" spans="1:16" s="62" customFormat="1" ht="18.75" customHeight="1">
      <c r="B726" s="170" t="s">
        <v>651</v>
      </c>
      <c r="C726" s="170"/>
      <c r="D726" s="170"/>
      <c r="E726" s="170"/>
      <c r="F726" s="170"/>
      <c r="G726" s="170"/>
      <c r="H726" s="170"/>
      <c r="I726" s="170"/>
      <c r="J726" s="170"/>
      <c r="K726" s="170"/>
      <c r="L726" s="60" t="s">
        <v>66</v>
      </c>
      <c r="M726" s="60" t="s">
        <v>64</v>
      </c>
      <c r="N726" s="60">
        <v>1</v>
      </c>
    </row>
    <row r="727" spans="1:16" ht="9" customHeight="1"/>
    <row r="728" spans="1:16" ht="15" customHeight="1">
      <c r="B728" s="164" t="s">
        <v>4</v>
      </c>
      <c r="C728" s="165" t="s">
        <v>67</v>
      </c>
      <c r="D728" s="166" t="s">
        <v>9</v>
      </c>
      <c r="E728" s="167" t="s">
        <v>10</v>
      </c>
      <c r="F728" s="165" t="s">
        <v>78</v>
      </c>
      <c r="G728" s="165" t="s">
        <v>79</v>
      </c>
      <c r="H728" s="165" t="s">
        <v>69</v>
      </c>
      <c r="I728" s="165" t="s">
        <v>70</v>
      </c>
      <c r="J728" s="174" t="s">
        <v>59</v>
      </c>
      <c r="K728" s="174"/>
      <c r="L728" s="175" t="s">
        <v>71</v>
      </c>
      <c r="M728" s="176"/>
      <c r="N728" s="177"/>
    </row>
    <row r="729" spans="1:16" ht="27" customHeight="1">
      <c r="B729" s="164"/>
      <c r="C729" s="164"/>
      <c r="D729" s="166"/>
      <c r="E729" s="167"/>
      <c r="F729" s="164"/>
      <c r="G729" s="164"/>
      <c r="H729" s="164"/>
      <c r="I729" s="164"/>
      <c r="J729" s="64" t="s">
        <v>72</v>
      </c>
      <c r="K729" s="64" t="s">
        <v>73</v>
      </c>
      <c r="L729" s="178"/>
      <c r="M729" s="179"/>
      <c r="N729" s="180"/>
    </row>
    <row r="730" spans="1:16" ht="20.100000000000001" customHeight="1">
      <c r="A730">
        <v>361</v>
      </c>
      <c r="B730" s="65">
        <v>1</v>
      </c>
      <c r="C730" s="102">
        <v>23203211317</v>
      </c>
      <c r="D730" s="67" t="s">
        <v>260</v>
      </c>
      <c r="E730" s="68" t="s">
        <v>169</v>
      </c>
      <c r="F730" s="105" t="s">
        <v>546</v>
      </c>
      <c r="G730" s="105" t="s">
        <v>601</v>
      </c>
      <c r="H730" s="69"/>
      <c r="I730" s="70"/>
      <c r="J730" s="70"/>
      <c r="K730" s="70"/>
      <c r="L730" s="181">
        <v>0</v>
      </c>
      <c r="M730" s="182"/>
      <c r="N730" s="183"/>
      <c r="O730" t="s">
        <v>590</v>
      </c>
    </row>
    <row r="731" spans="1:16" ht="20.100000000000001" customHeight="1">
      <c r="A731">
        <v>362</v>
      </c>
      <c r="B731" s="65">
        <v>2</v>
      </c>
      <c r="C731" s="102">
        <v>23203210257</v>
      </c>
      <c r="D731" s="67" t="s">
        <v>302</v>
      </c>
      <c r="E731" s="68" t="s">
        <v>132</v>
      </c>
      <c r="F731" s="105" t="s">
        <v>546</v>
      </c>
      <c r="G731" s="105" t="s">
        <v>601</v>
      </c>
      <c r="H731" s="69"/>
      <c r="I731" s="70"/>
      <c r="J731" s="70"/>
      <c r="K731" s="70"/>
      <c r="L731" s="171">
        <v>0</v>
      </c>
      <c r="M731" s="172"/>
      <c r="N731" s="173"/>
      <c r="O731" t="s">
        <v>590</v>
      </c>
    </row>
    <row r="732" spans="1:16" ht="20.100000000000001" customHeight="1">
      <c r="A732">
        <v>363</v>
      </c>
      <c r="B732" s="65">
        <v>3</v>
      </c>
      <c r="C732" s="102">
        <v>23203211868</v>
      </c>
      <c r="D732" s="67" t="s">
        <v>556</v>
      </c>
      <c r="E732" s="68" t="s">
        <v>132</v>
      </c>
      <c r="F732" s="105" t="s">
        <v>546</v>
      </c>
      <c r="G732" s="105" t="s">
        <v>601</v>
      </c>
      <c r="H732" s="69"/>
      <c r="I732" s="70"/>
      <c r="J732" s="70"/>
      <c r="K732" s="70"/>
      <c r="L732" s="171">
        <v>0</v>
      </c>
      <c r="M732" s="172"/>
      <c r="N732" s="173"/>
      <c r="O732" t="s">
        <v>590</v>
      </c>
    </row>
    <row r="733" spans="1:16" ht="20.100000000000001" customHeight="1">
      <c r="A733">
        <v>364</v>
      </c>
      <c r="B733" s="65">
        <v>4</v>
      </c>
      <c r="C733" s="102">
        <v>23203211993</v>
      </c>
      <c r="D733" s="67" t="s">
        <v>557</v>
      </c>
      <c r="E733" s="68" t="s">
        <v>216</v>
      </c>
      <c r="F733" s="105" t="s">
        <v>546</v>
      </c>
      <c r="G733" s="105" t="s">
        <v>601</v>
      </c>
      <c r="H733" s="69"/>
      <c r="I733" s="70"/>
      <c r="J733" s="70"/>
      <c r="K733" s="70"/>
      <c r="L733" s="171">
        <v>0</v>
      </c>
      <c r="M733" s="172"/>
      <c r="N733" s="173"/>
      <c r="O733" t="s">
        <v>590</v>
      </c>
    </row>
    <row r="734" spans="1:16" ht="20.100000000000001" customHeight="1">
      <c r="A734">
        <v>365</v>
      </c>
      <c r="B734" s="65">
        <v>5</v>
      </c>
      <c r="C734" s="102">
        <v>2321320578</v>
      </c>
      <c r="D734" s="67" t="s">
        <v>558</v>
      </c>
      <c r="E734" s="68" t="s">
        <v>157</v>
      </c>
      <c r="F734" s="105" t="s">
        <v>546</v>
      </c>
      <c r="G734" s="105" t="s">
        <v>601</v>
      </c>
      <c r="H734" s="69"/>
      <c r="I734" s="70"/>
      <c r="J734" s="70"/>
      <c r="K734" s="70"/>
      <c r="L734" s="171">
        <v>0</v>
      </c>
      <c r="M734" s="172"/>
      <c r="N734" s="173"/>
      <c r="O734" t="s">
        <v>590</v>
      </c>
    </row>
    <row r="735" spans="1:16" ht="20.100000000000001" customHeight="1">
      <c r="A735">
        <v>366</v>
      </c>
      <c r="B735" s="65">
        <v>6</v>
      </c>
      <c r="C735" s="102">
        <v>23203211315</v>
      </c>
      <c r="D735" s="67" t="s">
        <v>264</v>
      </c>
      <c r="E735" s="68" t="s">
        <v>123</v>
      </c>
      <c r="F735" s="105" t="s">
        <v>546</v>
      </c>
      <c r="G735" s="105" t="s">
        <v>601</v>
      </c>
      <c r="H735" s="69"/>
      <c r="I735" s="70"/>
      <c r="J735" s="70"/>
      <c r="K735" s="70"/>
      <c r="L735" s="171">
        <v>0</v>
      </c>
      <c r="M735" s="172"/>
      <c r="N735" s="173"/>
      <c r="O735" t="s">
        <v>590</v>
      </c>
    </row>
    <row r="736" spans="1:16" ht="20.100000000000001" customHeight="1">
      <c r="A736">
        <v>367</v>
      </c>
      <c r="B736" s="65">
        <v>7</v>
      </c>
      <c r="C736" s="102">
        <v>23203212522</v>
      </c>
      <c r="D736" s="67" t="s">
        <v>182</v>
      </c>
      <c r="E736" s="68" t="s">
        <v>108</v>
      </c>
      <c r="F736" s="105" t="s">
        <v>546</v>
      </c>
      <c r="G736" s="105" t="s">
        <v>601</v>
      </c>
      <c r="H736" s="69"/>
      <c r="I736" s="70"/>
      <c r="J736" s="70"/>
      <c r="K736" s="70"/>
      <c r="L736" s="171">
        <v>0</v>
      </c>
      <c r="M736" s="172"/>
      <c r="N736" s="173"/>
      <c r="O736" t="s">
        <v>590</v>
      </c>
    </row>
    <row r="737" spans="1:15" ht="20.100000000000001" customHeight="1">
      <c r="A737">
        <v>368</v>
      </c>
      <c r="B737" s="65">
        <v>8</v>
      </c>
      <c r="C737" s="102">
        <v>2320324655</v>
      </c>
      <c r="D737" s="67" t="s">
        <v>559</v>
      </c>
      <c r="E737" s="68" t="s">
        <v>108</v>
      </c>
      <c r="F737" s="105" t="s">
        <v>546</v>
      </c>
      <c r="G737" s="105" t="s">
        <v>601</v>
      </c>
      <c r="H737" s="69"/>
      <c r="I737" s="70"/>
      <c r="J737" s="70"/>
      <c r="K737" s="70"/>
      <c r="L737" s="171">
        <v>0</v>
      </c>
      <c r="M737" s="172"/>
      <c r="N737" s="173"/>
      <c r="O737" t="s">
        <v>590</v>
      </c>
    </row>
    <row r="738" spans="1:15" ht="20.100000000000001" customHeight="1">
      <c r="A738">
        <v>369</v>
      </c>
      <c r="B738" s="65">
        <v>9</v>
      </c>
      <c r="C738" s="102">
        <v>23213211678</v>
      </c>
      <c r="D738" s="67" t="s">
        <v>232</v>
      </c>
      <c r="E738" s="68" t="s">
        <v>108</v>
      </c>
      <c r="F738" s="105" t="s">
        <v>546</v>
      </c>
      <c r="G738" s="105" t="s">
        <v>601</v>
      </c>
      <c r="H738" s="69"/>
      <c r="I738" s="70"/>
      <c r="J738" s="70"/>
      <c r="K738" s="70"/>
      <c r="L738" s="171">
        <v>0</v>
      </c>
      <c r="M738" s="172"/>
      <c r="N738" s="173"/>
      <c r="O738" t="s">
        <v>590</v>
      </c>
    </row>
    <row r="739" spans="1:15" ht="20.100000000000001" customHeight="1">
      <c r="A739">
        <v>370</v>
      </c>
      <c r="B739" s="65">
        <v>10</v>
      </c>
      <c r="C739" s="102">
        <v>23203211627</v>
      </c>
      <c r="D739" s="67" t="s">
        <v>210</v>
      </c>
      <c r="E739" s="68" t="s">
        <v>141</v>
      </c>
      <c r="F739" s="105" t="s">
        <v>546</v>
      </c>
      <c r="G739" s="105" t="s">
        <v>601</v>
      </c>
      <c r="H739" s="69"/>
      <c r="I739" s="70"/>
      <c r="J739" s="70"/>
      <c r="K739" s="70"/>
      <c r="L739" s="171">
        <v>0</v>
      </c>
      <c r="M739" s="172"/>
      <c r="N739" s="173"/>
      <c r="O739" t="s">
        <v>590</v>
      </c>
    </row>
    <row r="740" spans="1:15" ht="20.100000000000001" customHeight="1">
      <c r="A740">
        <v>371</v>
      </c>
      <c r="B740" s="65">
        <v>11</v>
      </c>
      <c r="C740" s="102">
        <v>23203211668</v>
      </c>
      <c r="D740" s="67" t="s">
        <v>311</v>
      </c>
      <c r="E740" s="68" t="s">
        <v>141</v>
      </c>
      <c r="F740" s="105" t="s">
        <v>546</v>
      </c>
      <c r="G740" s="105" t="s">
        <v>601</v>
      </c>
      <c r="H740" s="69"/>
      <c r="I740" s="70"/>
      <c r="J740" s="70"/>
      <c r="K740" s="70"/>
      <c r="L740" s="171">
        <v>0</v>
      </c>
      <c r="M740" s="172"/>
      <c r="N740" s="173"/>
      <c r="O740" t="s">
        <v>590</v>
      </c>
    </row>
    <row r="741" spans="1:15" ht="20.100000000000001" customHeight="1">
      <c r="A741">
        <v>372</v>
      </c>
      <c r="B741" s="65">
        <v>12</v>
      </c>
      <c r="C741" s="102">
        <v>23213211830</v>
      </c>
      <c r="D741" s="67" t="s">
        <v>560</v>
      </c>
      <c r="E741" s="68" t="s">
        <v>176</v>
      </c>
      <c r="F741" s="105" t="s">
        <v>546</v>
      </c>
      <c r="G741" s="105" t="s">
        <v>601</v>
      </c>
      <c r="H741" s="69"/>
      <c r="I741" s="70"/>
      <c r="J741" s="70"/>
      <c r="K741" s="70"/>
      <c r="L741" s="171">
        <v>0</v>
      </c>
      <c r="M741" s="172"/>
      <c r="N741" s="173"/>
      <c r="O741" t="s">
        <v>590</v>
      </c>
    </row>
    <row r="742" spans="1:15" ht="20.100000000000001" customHeight="1">
      <c r="A742">
        <v>373</v>
      </c>
      <c r="B742" s="65">
        <v>13</v>
      </c>
      <c r="C742" s="102">
        <v>2320323190</v>
      </c>
      <c r="D742" s="67" t="s">
        <v>306</v>
      </c>
      <c r="E742" s="68" t="s">
        <v>128</v>
      </c>
      <c r="F742" s="105" t="s">
        <v>546</v>
      </c>
      <c r="G742" s="105" t="s">
        <v>601</v>
      </c>
      <c r="H742" s="69"/>
      <c r="I742" s="70"/>
      <c r="J742" s="70"/>
      <c r="K742" s="70"/>
      <c r="L742" s="171">
        <v>0</v>
      </c>
      <c r="M742" s="172"/>
      <c r="N742" s="173"/>
      <c r="O742" t="s">
        <v>590</v>
      </c>
    </row>
    <row r="743" spans="1:15" ht="20.100000000000001" customHeight="1">
      <c r="A743">
        <v>374</v>
      </c>
      <c r="B743" s="65">
        <v>14</v>
      </c>
      <c r="C743" s="102">
        <v>2320320635</v>
      </c>
      <c r="D743" s="67" t="s">
        <v>561</v>
      </c>
      <c r="E743" s="68" t="s">
        <v>178</v>
      </c>
      <c r="F743" s="105" t="s">
        <v>546</v>
      </c>
      <c r="G743" s="105" t="s">
        <v>601</v>
      </c>
      <c r="H743" s="69"/>
      <c r="I743" s="70"/>
      <c r="J743" s="70"/>
      <c r="K743" s="70"/>
      <c r="L743" s="171">
        <v>0</v>
      </c>
      <c r="M743" s="172"/>
      <c r="N743" s="173"/>
      <c r="O743" t="s">
        <v>590</v>
      </c>
    </row>
    <row r="744" spans="1:15" ht="20.100000000000001" customHeight="1">
      <c r="A744">
        <v>375</v>
      </c>
      <c r="B744" s="65">
        <v>15</v>
      </c>
      <c r="C744" s="102">
        <v>23203211910</v>
      </c>
      <c r="D744" s="67" t="s">
        <v>562</v>
      </c>
      <c r="E744" s="68" t="s">
        <v>178</v>
      </c>
      <c r="F744" s="105" t="s">
        <v>546</v>
      </c>
      <c r="G744" s="105" t="s">
        <v>601</v>
      </c>
      <c r="H744" s="69"/>
      <c r="I744" s="70"/>
      <c r="J744" s="70"/>
      <c r="K744" s="70"/>
      <c r="L744" s="171">
        <v>0</v>
      </c>
      <c r="M744" s="172"/>
      <c r="N744" s="173"/>
      <c r="O744" t="s">
        <v>590</v>
      </c>
    </row>
    <row r="745" spans="1:15" ht="20.100000000000001" customHeight="1">
      <c r="A745">
        <v>376</v>
      </c>
      <c r="B745" s="65">
        <v>16</v>
      </c>
      <c r="C745" s="102">
        <v>23203210665</v>
      </c>
      <c r="D745" s="67" t="s">
        <v>563</v>
      </c>
      <c r="E745" s="68" t="s">
        <v>147</v>
      </c>
      <c r="F745" s="105" t="s">
        <v>546</v>
      </c>
      <c r="G745" s="105" t="s">
        <v>601</v>
      </c>
      <c r="H745" s="69"/>
      <c r="I745" s="70"/>
      <c r="J745" s="70"/>
      <c r="K745" s="70"/>
      <c r="L745" s="171">
        <v>0</v>
      </c>
      <c r="M745" s="172"/>
      <c r="N745" s="173"/>
      <c r="O745" t="s">
        <v>590</v>
      </c>
    </row>
    <row r="746" spans="1:15" ht="20.100000000000001" customHeight="1">
      <c r="A746">
        <v>377</v>
      </c>
      <c r="B746" s="65">
        <v>17</v>
      </c>
      <c r="C746" s="102">
        <v>23203211765</v>
      </c>
      <c r="D746" s="67" t="s">
        <v>254</v>
      </c>
      <c r="E746" s="68" t="s">
        <v>147</v>
      </c>
      <c r="F746" s="105" t="s">
        <v>546</v>
      </c>
      <c r="G746" s="105" t="s">
        <v>601</v>
      </c>
      <c r="H746" s="69"/>
      <c r="I746" s="70"/>
      <c r="J746" s="70"/>
      <c r="K746" s="70"/>
      <c r="L746" s="171">
        <v>0</v>
      </c>
      <c r="M746" s="172"/>
      <c r="N746" s="173"/>
      <c r="O746" t="s">
        <v>590</v>
      </c>
    </row>
    <row r="747" spans="1:15" ht="20.100000000000001" customHeight="1">
      <c r="A747">
        <v>378</v>
      </c>
      <c r="B747" s="65">
        <v>18</v>
      </c>
      <c r="C747" s="102">
        <v>2320322461</v>
      </c>
      <c r="D747" s="67" t="s">
        <v>325</v>
      </c>
      <c r="E747" s="68" t="s">
        <v>147</v>
      </c>
      <c r="F747" s="105" t="s">
        <v>546</v>
      </c>
      <c r="G747" s="105" t="s">
        <v>601</v>
      </c>
      <c r="H747" s="69"/>
      <c r="I747" s="70"/>
      <c r="J747" s="70"/>
      <c r="K747" s="70"/>
      <c r="L747" s="171">
        <v>0</v>
      </c>
      <c r="M747" s="172"/>
      <c r="N747" s="173"/>
      <c r="O747" t="s">
        <v>590</v>
      </c>
    </row>
    <row r="748" spans="1:15" ht="20.100000000000001" customHeight="1">
      <c r="A748">
        <v>379</v>
      </c>
      <c r="B748" s="65">
        <v>19</v>
      </c>
      <c r="C748" s="102">
        <v>23203212143</v>
      </c>
      <c r="D748" s="67" t="s">
        <v>299</v>
      </c>
      <c r="E748" s="68" t="s">
        <v>118</v>
      </c>
      <c r="F748" s="105" t="s">
        <v>546</v>
      </c>
      <c r="G748" s="105" t="s">
        <v>601</v>
      </c>
      <c r="H748" s="69"/>
      <c r="I748" s="70"/>
      <c r="J748" s="70"/>
      <c r="K748" s="70"/>
      <c r="L748" s="171">
        <v>0</v>
      </c>
      <c r="M748" s="172"/>
      <c r="N748" s="173"/>
      <c r="O748" t="s">
        <v>590</v>
      </c>
    </row>
    <row r="749" spans="1:15" ht="20.100000000000001" customHeight="1">
      <c r="A749">
        <v>380</v>
      </c>
      <c r="B749" s="65">
        <v>20</v>
      </c>
      <c r="C749" s="102">
        <v>2320314644</v>
      </c>
      <c r="D749" s="67" t="s">
        <v>239</v>
      </c>
      <c r="E749" s="68" t="s">
        <v>119</v>
      </c>
      <c r="F749" s="105" t="s">
        <v>546</v>
      </c>
      <c r="G749" s="105" t="s">
        <v>601</v>
      </c>
      <c r="H749" s="69"/>
      <c r="I749" s="70"/>
      <c r="J749" s="70"/>
      <c r="K749" s="70"/>
      <c r="L749" s="171">
        <v>0</v>
      </c>
      <c r="M749" s="172"/>
      <c r="N749" s="173"/>
      <c r="O749" t="s">
        <v>590</v>
      </c>
    </row>
    <row r="750" spans="1:15" ht="20.100000000000001" customHeight="1">
      <c r="A750">
        <v>381</v>
      </c>
      <c r="B750" s="65">
        <v>21</v>
      </c>
      <c r="C750" s="102">
        <v>2320325459</v>
      </c>
      <c r="D750" s="67" t="s">
        <v>564</v>
      </c>
      <c r="E750" s="68" t="s">
        <v>129</v>
      </c>
      <c r="F750" s="105" t="s">
        <v>546</v>
      </c>
      <c r="G750" s="105" t="s">
        <v>601</v>
      </c>
      <c r="H750" s="69"/>
      <c r="I750" s="70"/>
      <c r="J750" s="70"/>
      <c r="K750" s="70"/>
      <c r="L750" s="171">
        <v>0</v>
      </c>
      <c r="M750" s="172"/>
      <c r="N750" s="173"/>
      <c r="O750" t="s">
        <v>590</v>
      </c>
    </row>
    <row r="751" spans="1:15" ht="20.100000000000001" customHeight="1">
      <c r="A751">
        <v>382</v>
      </c>
      <c r="B751" s="65">
        <v>22</v>
      </c>
      <c r="C751" s="102">
        <v>2320329933</v>
      </c>
      <c r="D751" s="67" t="s">
        <v>565</v>
      </c>
      <c r="E751" s="68" t="s">
        <v>129</v>
      </c>
      <c r="F751" s="105" t="s">
        <v>546</v>
      </c>
      <c r="G751" s="105" t="s">
        <v>601</v>
      </c>
      <c r="H751" s="69"/>
      <c r="I751" s="70"/>
      <c r="J751" s="70"/>
      <c r="K751" s="70"/>
      <c r="L751" s="171">
        <v>0</v>
      </c>
      <c r="M751" s="172"/>
      <c r="N751" s="173"/>
      <c r="O751" t="s">
        <v>590</v>
      </c>
    </row>
    <row r="752" spans="1:15" ht="20.100000000000001" customHeight="1">
      <c r="A752">
        <v>383</v>
      </c>
      <c r="B752" s="65">
        <v>23</v>
      </c>
      <c r="C752" s="102">
        <v>23202411681</v>
      </c>
      <c r="D752" s="67" t="s">
        <v>306</v>
      </c>
      <c r="E752" s="68" t="s">
        <v>173</v>
      </c>
      <c r="F752" s="105" t="s">
        <v>546</v>
      </c>
      <c r="G752" s="105" t="s">
        <v>601</v>
      </c>
      <c r="H752" s="69"/>
      <c r="I752" s="70"/>
      <c r="J752" s="70"/>
      <c r="K752" s="70"/>
      <c r="L752" s="171">
        <v>0</v>
      </c>
      <c r="M752" s="172"/>
      <c r="N752" s="173"/>
      <c r="O752" t="s">
        <v>590</v>
      </c>
    </row>
    <row r="753" spans="1:16" ht="20.100000000000001" customHeight="1">
      <c r="A753">
        <v>0</v>
      </c>
      <c r="B753" s="65">
        <v>24</v>
      </c>
      <c r="C753" s="102" t="s">
        <v>286</v>
      </c>
      <c r="D753" s="67" t="s">
        <v>286</v>
      </c>
      <c r="E753" s="68" t="s">
        <v>286</v>
      </c>
      <c r="F753" s="105" t="s">
        <v>286</v>
      </c>
      <c r="G753" s="105" t="s">
        <v>286</v>
      </c>
      <c r="H753" s="69"/>
      <c r="I753" s="70"/>
      <c r="J753" s="70"/>
      <c r="K753" s="70"/>
      <c r="L753" s="171" t="s">
        <v>286</v>
      </c>
      <c r="M753" s="172"/>
      <c r="N753" s="173"/>
      <c r="O753" t="s">
        <v>590</v>
      </c>
    </row>
    <row r="754" spans="1:16" ht="20.100000000000001" customHeight="1">
      <c r="A754">
        <v>0</v>
      </c>
      <c r="B754" s="65">
        <v>25</v>
      </c>
      <c r="C754" s="102" t="s">
        <v>286</v>
      </c>
      <c r="D754" s="67" t="s">
        <v>286</v>
      </c>
      <c r="E754" s="68" t="s">
        <v>286</v>
      </c>
      <c r="F754" s="105" t="s">
        <v>286</v>
      </c>
      <c r="G754" s="105" t="s">
        <v>286</v>
      </c>
      <c r="H754" s="69"/>
      <c r="I754" s="70"/>
      <c r="J754" s="70"/>
      <c r="K754" s="70"/>
      <c r="L754" s="171" t="s">
        <v>286</v>
      </c>
      <c r="M754" s="172"/>
      <c r="N754" s="173"/>
      <c r="O754" t="s">
        <v>590</v>
      </c>
    </row>
    <row r="755" spans="1:16" ht="20.100000000000001" customHeight="1">
      <c r="A755">
        <v>0</v>
      </c>
      <c r="B755" s="65">
        <v>26</v>
      </c>
      <c r="C755" s="102" t="s">
        <v>286</v>
      </c>
      <c r="D755" s="67" t="s">
        <v>286</v>
      </c>
      <c r="E755" s="68" t="s">
        <v>286</v>
      </c>
      <c r="F755" s="105" t="s">
        <v>286</v>
      </c>
      <c r="G755" s="105" t="s">
        <v>286</v>
      </c>
      <c r="H755" s="69"/>
      <c r="I755" s="70"/>
      <c r="J755" s="70"/>
      <c r="K755" s="70"/>
      <c r="L755" s="171" t="s">
        <v>286</v>
      </c>
      <c r="M755" s="172"/>
      <c r="N755" s="173"/>
      <c r="O755" t="s">
        <v>590</v>
      </c>
    </row>
    <row r="756" spans="1:16" ht="20.100000000000001" customHeight="1">
      <c r="A756">
        <v>0</v>
      </c>
      <c r="B756" s="65">
        <v>27</v>
      </c>
      <c r="C756" s="102" t="s">
        <v>286</v>
      </c>
      <c r="D756" s="67" t="s">
        <v>286</v>
      </c>
      <c r="E756" s="68" t="s">
        <v>286</v>
      </c>
      <c r="F756" s="105" t="s">
        <v>286</v>
      </c>
      <c r="G756" s="105" t="s">
        <v>286</v>
      </c>
      <c r="H756" s="69"/>
      <c r="I756" s="70"/>
      <c r="J756" s="70"/>
      <c r="K756" s="70"/>
      <c r="L756" s="171" t="s">
        <v>286</v>
      </c>
      <c r="M756" s="172"/>
      <c r="N756" s="173"/>
      <c r="O756" t="s">
        <v>590</v>
      </c>
    </row>
    <row r="757" spans="1:16" ht="20.100000000000001" customHeight="1">
      <c r="A757">
        <v>0</v>
      </c>
      <c r="B757" s="65">
        <v>28</v>
      </c>
      <c r="C757" s="102" t="s">
        <v>286</v>
      </c>
      <c r="D757" s="67" t="s">
        <v>286</v>
      </c>
      <c r="E757" s="68" t="s">
        <v>286</v>
      </c>
      <c r="F757" s="105" t="s">
        <v>286</v>
      </c>
      <c r="G757" s="105" t="s">
        <v>286</v>
      </c>
      <c r="H757" s="69"/>
      <c r="I757" s="70"/>
      <c r="J757" s="70"/>
      <c r="K757" s="70"/>
      <c r="L757" s="171" t="s">
        <v>286</v>
      </c>
      <c r="M757" s="172"/>
      <c r="N757" s="173"/>
      <c r="O757" t="s">
        <v>590</v>
      </c>
    </row>
    <row r="758" spans="1:16" ht="20.100000000000001" customHeight="1">
      <c r="A758">
        <v>0</v>
      </c>
      <c r="B758" s="65">
        <v>29</v>
      </c>
      <c r="C758" s="102" t="s">
        <v>286</v>
      </c>
      <c r="D758" s="67" t="s">
        <v>286</v>
      </c>
      <c r="E758" s="68" t="s">
        <v>286</v>
      </c>
      <c r="F758" s="105" t="s">
        <v>286</v>
      </c>
      <c r="G758" s="105" t="s">
        <v>286</v>
      </c>
      <c r="H758" s="69"/>
      <c r="I758" s="70"/>
      <c r="J758" s="70"/>
      <c r="K758" s="70"/>
      <c r="L758" s="171" t="s">
        <v>286</v>
      </c>
      <c r="M758" s="172"/>
      <c r="N758" s="173"/>
      <c r="O758" t="s">
        <v>590</v>
      </c>
    </row>
    <row r="759" spans="1:16" ht="20.100000000000001" customHeight="1">
      <c r="A759">
        <v>0</v>
      </c>
      <c r="B759" s="72">
        <v>30</v>
      </c>
      <c r="C759" s="102" t="s">
        <v>286</v>
      </c>
      <c r="D759" s="67" t="s">
        <v>286</v>
      </c>
      <c r="E759" s="68" t="s">
        <v>286</v>
      </c>
      <c r="F759" s="105" t="s">
        <v>286</v>
      </c>
      <c r="G759" s="105" t="s">
        <v>286</v>
      </c>
      <c r="H759" s="73"/>
      <c r="I759" s="74"/>
      <c r="J759" s="74"/>
      <c r="K759" s="74"/>
      <c r="L759" s="171" t="s">
        <v>286</v>
      </c>
      <c r="M759" s="172"/>
      <c r="N759" s="173"/>
      <c r="O759" t="s">
        <v>590</v>
      </c>
    </row>
    <row r="760" spans="1:16" ht="23.25" customHeight="1">
      <c r="A760">
        <v>0</v>
      </c>
      <c r="B760" s="75" t="s">
        <v>74</v>
      </c>
      <c r="C760" s="103"/>
      <c r="D760" s="77"/>
      <c r="E760" s="78"/>
      <c r="F760" s="106"/>
      <c r="G760" s="106"/>
      <c r="H760" s="80"/>
      <c r="I760" s="81"/>
      <c r="J760" s="81"/>
      <c r="K760" s="81"/>
      <c r="L760" s="113"/>
      <c r="M760" s="113"/>
      <c r="N760" s="113"/>
    </row>
    <row r="761" spans="1:16" ht="20.100000000000001" customHeight="1">
      <c r="A761">
        <v>0</v>
      </c>
      <c r="B761" s="82" t="s">
        <v>81</v>
      </c>
      <c r="C761" s="104"/>
      <c r="D761" s="84"/>
      <c r="E761" s="85"/>
      <c r="F761" s="107"/>
      <c r="G761" s="107"/>
      <c r="H761" s="87"/>
      <c r="I761" s="88"/>
      <c r="J761" s="88"/>
      <c r="K761" s="88"/>
      <c r="L761" s="89"/>
      <c r="M761" s="89"/>
      <c r="N761" s="89"/>
    </row>
    <row r="762" spans="1:16" ht="18.75" customHeight="1">
      <c r="A762">
        <v>0</v>
      </c>
      <c r="B762" s="90"/>
      <c r="C762" s="104"/>
      <c r="D762" s="84"/>
      <c r="E762" s="85"/>
      <c r="F762" s="107"/>
      <c r="G762" s="107"/>
      <c r="H762" s="87"/>
      <c r="I762" s="88"/>
      <c r="J762" s="88"/>
      <c r="K762" s="88"/>
      <c r="L762" s="89"/>
      <c r="M762" s="89"/>
      <c r="N762" s="89"/>
    </row>
    <row r="763" spans="1:16" ht="18" customHeight="1">
      <c r="A763" s="100">
        <v>0</v>
      </c>
      <c r="B763" s="90"/>
      <c r="C763" s="104"/>
      <c r="D763" s="84"/>
      <c r="E763" s="85"/>
      <c r="F763" s="107"/>
      <c r="G763" s="107"/>
      <c r="H763" s="87"/>
      <c r="I763" s="88"/>
      <c r="J763" s="88"/>
      <c r="K763" s="88"/>
      <c r="L763" s="89"/>
      <c r="M763" s="89"/>
      <c r="N763" s="89"/>
    </row>
    <row r="764" spans="1:16" ht="8.25" customHeight="1">
      <c r="A764" s="100">
        <v>0</v>
      </c>
      <c r="B764" s="90"/>
      <c r="C764" s="104"/>
      <c r="D764" s="84"/>
      <c r="E764" s="85"/>
      <c r="F764" s="107"/>
      <c r="G764" s="107"/>
      <c r="H764" s="87"/>
      <c r="I764" s="88"/>
      <c r="J764" s="88"/>
      <c r="K764" s="88"/>
      <c r="L764" s="89"/>
      <c r="M764" s="89"/>
      <c r="N764" s="89"/>
    </row>
    <row r="765" spans="1:16" ht="20.100000000000001" customHeight="1">
      <c r="A765" s="100">
        <v>0</v>
      </c>
      <c r="C765" s="108" t="s">
        <v>80</v>
      </c>
      <c r="D765" s="84"/>
      <c r="E765" s="85"/>
      <c r="F765" s="107"/>
      <c r="G765" s="107"/>
      <c r="H765" s="87"/>
      <c r="I765" s="88"/>
      <c r="J765" s="88"/>
      <c r="K765" s="88"/>
      <c r="L765" s="89"/>
      <c r="M765" s="89"/>
      <c r="N765" s="89"/>
    </row>
    <row r="766" spans="1:16" ht="13.5" customHeight="1">
      <c r="A766" s="100">
        <v>0</v>
      </c>
      <c r="B766" s="91"/>
      <c r="C766" s="104"/>
      <c r="D766" s="84"/>
      <c r="E766" s="85"/>
      <c r="F766" s="107"/>
      <c r="G766" s="107"/>
      <c r="H766" s="111" t="s">
        <v>652</v>
      </c>
      <c r="I766" s="112">
        <v>17</v>
      </c>
      <c r="J766" s="88"/>
      <c r="K766" s="88"/>
      <c r="L766" s="109" t="s">
        <v>50</v>
      </c>
      <c r="M766" s="110">
        <v>1</v>
      </c>
      <c r="N766" s="110"/>
      <c r="O766" s="101"/>
      <c r="P766" s="101"/>
    </row>
  </sheetData>
  <mergeCells count="782">
    <mergeCell ref="L756:N756"/>
    <mergeCell ref="L757:N757"/>
    <mergeCell ref="L758:N758"/>
    <mergeCell ref="L759:N759"/>
    <mergeCell ref="L750:N750"/>
    <mergeCell ref="L751:N751"/>
    <mergeCell ref="L752:N752"/>
    <mergeCell ref="L753:N753"/>
    <mergeCell ref="L754:N754"/>
    <mergeCell ref="L755:N755"/>
    <mergeCell ref="L744:N744"/>
    <mergeCell ref="L745:N745"/>
    <mergeCell ref="L746:N746"/>
    <mergeCell ref="L747:N747"/>
    <mergeCell ref="L748:N748"/>
    <mergeCell ref="L749:N749"/>
    <mergeCell ref="L738:N738"/>
    <mergeCell ref="L739:N739"/>
    <mergeCell ref="L740:N740"/>
    <mergeCell ref="L741:N741"/>
    <mergeCell ref="L742:N742"/>
    <mergeCell ref="L743:N743"/>
    <mergeCell ref="L732:N732"/>
    <mergeCell ref="L733:N733"/>
    <mergeCell ref="L734:N734"/>
    <mergeCell ref="L735:N735"/>
    <mergeCell ref="L736:N736"/>
    <mergeCell ref="L737:N737"/>
    <mergeCell ref="H728:H729"/>
    <mergeCell ref="I728:I729"/>
    <mergeCell ref="J728:K728"/>
    <mergeCell ref="L728:N729"/>
    <mergeCell ref="L730:N730"/>
    <mergeCell ref="L731:N731"/>
    <mergeCell ref="C724:D724"/>
    <mergeCell ref="F724:K724"/>
    <mergeCell ref="D725:K725"/>
    <mergeCell ref="B726:K726"/>
    <mergeCell ref="B728:B729"/>
    <mergeCell ref="C728:C729"/>
    <mergeCell ref="D728:D729"/>
    <mergeCell ref="E728:E729"/>
    <mergeCell ref="F728:F729"/>
    <mergeCell ref="G728:G729"/>
    <mergeCell ref="L711:N711"/>
    <mergeCell ref="L712:N712"/>
    <mergeCell ref="L713:N713"/>
    <mergeCell ref="L714:N714"/>
    <mergeCell ref="C723:D723"/>
    <mergeCell ref="F723:K723"/>
    <mergeCell ref="L705:N705"/>
    <mergeCell ref="L706:N706"/>
    <mergeCell ref="L707:N707"/>
    <mergeCell ref="L708:N708"/>
    <mergeCell ref="L709:N709"/>
    <mergeCell ref="L710:N710"/>
    <mergeCell ref="L699:N699"/>
    <mergeCell ref="L700:N700"/>
    <mergeCell ref="L701:N701"/>
    <mergeCell ref="L702:N702"/>
    <mergeCell ref="L703:N703"/>
    <mergeCell ref="L704:N704"/>
    <mergeCell ref="L693:N693"/>
    <mergeCell ref="L694:N694"/>
    <mergeCell ref="L695:N695"/>
    <mergeCell ref="L696:N696"/>
    <mergeCell ref="L697:N697"/>
    <mergeCell ref="L698:N698"/>
    <mergeCell ref="L687:N687"/>
    <mergeCell ref="L688:N688"/>
    <mergeCell ref="L689:N689"/>
    <mergeCell ref="L690:N690"/>
    <mergeCell ref="L691:N691"/>
    <mergeCell ref="L692:N692"/>
    <mergeCell ref="H683:H684"/>
    <mergeCell ref="I683:I684"/>
    <mergeCell ref="J683:K683"/>
    <mergeCell ref="L683:N684"/>
    <mergeCell ref="L685:N685"/>
    <mergeCell ref="L686:N686"/>
    <mergeCell ref="C679:D679"/>
    <mergeCell ref="F679:K679"/>
    <mergeCell ref="D680:K680"/>
    <mergeCell ref="B681:K681"/>
    <mergeCell ref="B683:B684"/>
    <mergeCell ref="C683:C684"/>
    <mergeCell ref="D683:D684"/>
    <mergeCell ref="E683:E684"/>
    <mergeCell ref="F683:F684"/>
    <mergeCell ref="G683:G684"/>
    <mergeCell ref="L666:N666"/>
    <mergeCell ref="L667:N667"/>
    <mergeCell ref="L668:N668"/>
    <mergeCell ref="L669:N669"/>
    <mergeCell ref="C678:D678"/>
    <mergeCell ref="F678:K678"/>
    <mergeCell ref="L660:N660"/>
    <mergeCell ref="L661:N661"/>
    <mergeCell ref="L662:N662"/>
    <mergeCell ref="L663:N663"/>
    <mergeCell ref="L664:N664"/>
    <mergeCell ref="L665:N665"/>
    <mergeCell ref="L654:N654"/>
    <mergeCell ref="L655:N655"/>
    <mergeCell ref="L656:N656"/>
    <mergeCell ref="L657:N657"/>
    <mergeCell ref="L658:N658"/>
    <mergeCell ref="L659:N659"/>
    <mergeCell ref="L648:N648"/>
    <mergeCell ref="L649:N649"/>
    <mergeCell ref="L650:N650"/>
    <mergeCell ref="L651:N651"/>
    <mergeCell ref="L652:N652"/>
    <mergeCell ref="L653:N653"/>
    <mergeCell ref="L642:N642"/>
    <mergeCell ref="L643:N643"/>
    <mergeCell ref="L644:N644"/>
    <mergeCell ref="L645:N645"/>
    <mergeCell ref="L646:N646"/>
    <mergeCell ref="L647:N647"/>
    <mergeCell ref="H638:H639"/>
    <mergeCell ref="I638:I639"/>
    <mergeCell ref="J638:K638"/>
    <mergeCell ref="L638:N639"/>
    <mergeCell ref="L640:N640"/>
    <mergeCell ref="L641:N641"/>
    <mergeCell ref="C634:D634"/>
    <mergeCell ref="F634:K634"/>
    <mergeCell ref="D635:K635"/>
    <mergeCell ref="B636:K636"/>
    <mergeCell ref="B638:B639"/>
    <mergeCell ref="C638:C639"/>
    <mergeCell ref="D638:D639"/>
    <mergeCell ref="E638:E639"/>
    <mergeCell ref="F638:F639"/>
    <mergeCell ref="G638:G639"/>
    <mergeCell ref="L621:N621"/>
    <mergeCell ref="L622:N622"/>
    <mergeCell ref="L623:N623"/>
    <mergeCell ref="L624:N624"/>
    <mergeCell ref="C633:D633"/>
    <mergeCell ref="F633:K633"/>
    <mergeCell ref="L615:N615"/>
    <mergeCell ref="L616:N616"/>
    <mergeCell ref="L617:N617"/>
    <mergeCell ref="L618:N618"/>
    <mergeCell ref="L619:N619"/>
    <mergeCell ref="L620:N620"/>
    <mergeCell ref="L609:N609"/>
    <mergeCell ref="L610:N610"/>
    <mergeCell ref="L611:N611"/>
    <mergeCell ref="L612:N612"/>
    <mergeCell ref="L613:N613"/>
    <mergeCell ref="L614:N614"/>
    <mergeCell ref="L603:N603"/>
    <mergeCell ref="L604:N604"/>
    <mergeCell ref="L605:N605"/>
    <mergeCell ref="L606:N606"/>
    <mergeCell ref="L607:N607"/>
    <mergeCell ref="L608:N608"/>
    <mergeCell ref="L597:N597"/>
    <mergeCell ref="L598:N598"/>
    <mergeCell ref="L599:N599"/>
    <mergeCell ref="L600:N600"/>
    <mergeCell ref="L601:N601"/>
    <mergeCell ref="L602:N602"/>
    <mergeCell ref="H593:H594"/>
    <mergeCell ref="I593:I594"/>
    <mergeCell ref="J593:K593"/>
    <mergeCell ref="L593:N594"/>
    <mergeCell ref="L595:N595"/>
    <mergeCell ref="L596:N596"/>
    <mergeCell ref="C589:D589"/>
    <mergeCell ref="F589:K589"/>
    <mergeCell ref="D590:K590"/>
    <mergeCell ref="B591:K591"/>
    <mergeCell ref="B593:B594"/>
    <mergeCell ref="C593:C594"/>
    <mergeCell ref="D593:D594"/>
    <mergeCell ref="E593:E594"/>
    <mergeCell ref="F593:F594"/>
    <mergeCell ref="G593:G594"/>
    <mergeCell ref="L576:N576"/>
    <mergeCell ref="L577:N577"/>
    <mergeCell ref="L578:N578"/>
    <mergeCell ref="L579:N579"/>
    <mergeCell ref="C588:D588"/>
    <mergeCell ref="F588:K588"/>
    <mergeCell ref="L570:N570"/>
    <mergeCell ref="L571:N571"/>
    <mergeCell ref="L572:N572"/>
    <mergeCell ref="L573:N573"/>
    <mergeCell ref="L574:N574"/>
    <mergeCell ref="L575:N575"/>
    <mergeCell ref="L564:N564"/>
    <mergeCell ref="L565:N565"/>
    <mergeCell ref="L566:N566"/>
    <mergeCell ref="L567:N567"/>
    <mergeCell ref="L568:N568"/>
    <mergeCell ref="L569:N569"/>
    <mergeCell ref="L558:N558"/>
    <mergeCell ref="L559:N559"/>
    <mergeCell ref="L560:N560"/>
    <mergeCell ref="L561:N561"/>
    <mergeCell ref="L562:N562"/>
    <mergeCell ref="L563:N563"/>
    <mergeCell ref="L552:N552"/>
    <mergeCell ref="L553:N553"/>
    <mergeCell ref="L554:N554"/>
    <mergeCell ref="L555:N555"/>
    <mergeCell ref="L556:N556"/>
    <mergeCell ref="L557:N557"/>
    <mergeCell ref="H548:H549"/>
    <mergeCell ref="I548:I549"/>
    <mergeCell ref="J548:K548"/>
    <mergeCell ref="L548:N549"/>
    <mergeCell ref="L550:N550"/>
    <mergeCell ref="L551:N551"/>
    <mergeCell ref="C544:D544"/>
    <mergeCell ref="F544:K544"/>
    <mergeCell ref="D545:K545"/>
    <mergeCell ref="B546:K546"/>
    <mergeCell ref="B548:B549"/>
    <mergeCell ref="C548:C549"/>
    <mergeCell ref="D548:D549"/>
    <mergeCell ref="E548:E549"/>
    <mergeCell ref="F548:F549"/>
    <mergeCell ref="G548:G549"/>
    <mergeCell ref="L531:N531"/>
    <mergeCell ref="L532:N532"/>
    <mergeCell ref="L533:N533"/>
    <mergeCell ref="L534:N534"/>
    <mergeCell ref="C543:D543"/>
    <mergeCell ref="F543:K543"/>
    <mergeCell ref="L525:N525"/>
    <mergeCell ref="L526:N526"/>
    <mergeCell ref="L527:N527"/>
    <mergeCell ref="L528:N528"/>
    <mergeCell ref="L529:N529"/>
    <mergeCell ref="L530:N530"/>
    <mergeCell ref="L519:N519"/>
    <mergeCell ref="L520:N520"/>
    <mergeCell ref="L521:N521"/>
    <mergeCell ref="L522:N522"/>
    <mergeCell ref="L523:N523"/>
    <mergeCell ref="L524:N524"/>
    <mergeCell ref="L513:N513"/>
    <mergeCell ref="L514:N514"/>
    <mergeCell ref="L515:N515"/>
    <mergeCell ref="L516:N516"/>
    <mergeCell ref="L517:N517"/>
    <mergeCell ref="L518:N518"/>
    <mergeCell ref="L507:N507"/>
    <mergeCell ref="L508:N508"/>
    <mergeCell ref="L509:N509"/>
    <mergeCell ref="L510:N510"/>
    <mergeCell ref="L511:N511"/>
    <mergeCell ref="L512:N512"/>
    <mergeCell ref="H503:H504"/>
    <mergeCell ref="I503:I504"/>
    <mergeCell ref="J503:K503"/>
    <mergeCell ref="L503:N504"/>
    <mergeCell ref="L505:N505"/>
    <mergeCell ref="L506:N506"/>
    <mergeCell ref="C499:D499"/>
    <mergeCell ref="F499:K499"/>
    <mergeCell ref="D500:K500"/>
    <mergeCell ref="B501:K501"/>
    <mergeCell ref="B503:B504"/>
    <mergeCell ref="C503:C504"/>
    <mergeCell ref="D503:D504"/>
    <mergeCell ref="E503:E504"/>
    <mergeCell ref="F503:F504"/>
    <mergeCell ref="G503:G504"/>
    <mergeCell ref="L486:N486"/>
    <mergeCell ref="L487:N487"/>
    <mergeCell ref="L488:N488"/>
    <mergeCell ref="L489:N489"/>
    <mergeCell ref="C498:D498"/>
    <mergeCell ref="F498:K498"/>
    <mergeCell ref="L480:N480"/>
    <mergeCell ref="L481:N481"/>
    <mergeCell ref="L482:N482"/>
    <mergeCell ref="L483:N483"/>
    <mergeCell ref="L484:N484"/>
    <mergeCell ref="L485:N485"/>
    <mergeCell ref="L474:N474"/>
    <mergeCell ref="L475:N475"/>
    <mergeCell ref="L476:N476"/>
    <mergeCell ref="L477:N477"/>
    <mergeCell ref="L478:N478"/>
    <mergeCell ref="L479:N479"/>
    <mergeCell ref="L468:N468"/>
    <mergeCell ref="L469:N469"/>
    <mergeCell ref="L470:N470"/>
    <mergeCell ref="L471:N471"/>
    <mergeCell ref="L472:N472"/>
    <mergeCell ref="L473:N473"/>
    <mergeCell ref="L462:N462"/>
    <mergeCell ref="L463:N463"/>
    <mergeCell ref="L464:N464"/>
    <mergeCell ref="L465:N465"/>
    <mergeCell ref="L466:N466"/>
    <mergeCell ref="L467:N467"/>
    <mergeCell ref="H458:H459"/>
    <mergeCell ref="I458:I459"/>
    <mergeCell ref="J458:K458"/>
    <mergeCell ref="L458:N459"/>
    <mergeCell ref="L460:N460"/>
    <mergeCell ref="L461:N461"/>
    <mergeCell ref="C454:D454"/>
    <mergeCell ref="F454:K454"/>
    <mergeCell ref="D455:K455"/>
    <mergeCell ref="B456:K456"/>
    <mergeCell ref="B458:B459"/>
    <mergeCell ref="C458:C459"/>
    <mergeCell ref="D458:D459"/>
    <mergeCell ref="E458:E459"/>
    <mergeCell ref="F458:F459"/>
    <mergeCell ref="G458:G459"/>
    <mergeCell ref="L441:N441"/>
    <mergeCell ref="L442:N442"/>
    <mergeCell ref="L443:N443"/>
    <mergeCell ref="L444:N444"/>
    <mergeCell ref="C453:D453"/>
    <mergeCell ref="F453:K453"/>
    <mergeCell ref="L435:N435"/>
    <mergeCell ref="L436:N436"/>
    <mergeCell ref="L437:N437"/>
    <mergeCell ref="L438:N438"/>
    <mergeCell ref="L439:N439"/>
    <mergeCell ref="L440:N440"/>
    <mergeCell ref="L429:N429"/>
    <mergeCell ref="L430:N430"/>
    <mergeCell ref="L431:N431"/>
    <mergeCell ref="L432:N432"/>
    <mergeCell ref="L433:N433"/>
    <mergeCell ref="L434:N434"/>
    <mergeCell ref="L423:N423"/>
    <mergeCell ref="L424:N424"/>
    <mergeCell ref="L425:N425"/>
    <mergeCell ref="L426:N426"/>
    <mergeCell ref="L427:N427"/>
    <mergeCell ref="L428:N428"/>
    <mergeCell ref="L417:N417"/>
    <mergeCell ref="L418:N418"/>
    <mergeCell ref="L419:N419"/>
    <mergeCell ref="L420:N420"/>
    <mergeCell ref="L421:N421"/>
    <mergeCell ref="L422:N422"/>
    <mergeCell ref="H413:H414"/>
    <mergeCell ref="I413:I414"/>
    <mergeCell ref="J413:K413"/>
    <mergeCell ref="L413:N414"/>
    <mergeCell ref="L415:N415"/>
    <mergeCell ref="L416:N416"/>
    <mergeCell ref="C409:D409"/>
    <mergeCell ref="F409:K409"/>
    <mergeCell ref="D410:K410"/>
    <mergeCell ref="B411:K411"/>
    <mergeCell ref="B413:B414"/>
    <mergeCell ref="C413:C414"/>
    <mergeCell ref="D413:D414"/>
    <mergeCell ref="E413:E414"/>
    <mergeCell ref="F413:F414"/>
    <mergeCell ref="G413:G414"/>
    <mergeCell ref="L396:N396"/>
    <mergeCell ref="L397:N397"/>
    <mergeCell ref="L398:N398"/>
    <mergeCell ref="L399:N399"/>
    <mergeCell ref="C408:D408"/>
    <mergeCell ref="F408:K408"/>
    <mergeCell ref="L390:N390"/>
    <mergeCell ref="L391:N391"/>
    <mergeCell ref="L392:N392"/>
    <mergeCell ref="L393:N393"/>
    <mergeCell ref="L394:N394"/>
    <mergeCell ref="L395:N395"/>
    <mergeCell ref="L384:N384"/>
    <mergeCell ref="L385:N385"/>
    <mergeCell ref="L386:N386"/>
    <mergeCell ref="L387:N387"/>
    <mergeCell ref="L388:N388"/>
    <mergeCell ref="L389:N389"/>
    <mergeCell ref="L378:N378"/>
    <mergeCell ref="L379:N379"/>
    <mergeCell ref="L380:N380"/>
    <mergeCell ref="L381:N381"/>
    <mergeCell ref="L382:N382"/>
    <mergeCell ref="L383:N383"/>
    <mergeCell ref="L372:N372"/>
    <mergeCell ref="L373:N373"/>
    <mergeCell ref="L374:N374"/>
    <mergeCell ref="L375:N375"/>
    <mergeCell ref="L376:N376"/>
    <mergeCell ref="L377:N377"/>
    <mergeCell ref="H368:H369"/>
    <mergeCell ref="I368:I369"/>
    <mergeCell ref="J368:K368"/>
    <mergeCell ref="L368:N369"/>
    <mergeCell ref="L370:N370"/>
    <mergeCell ref="L371:N371"/>
    <mergeCell ref="C364:D364"/>
    <mergeCell ref="F364:K364"/>
    <mergeCell ref="D365:K365"/>
    <mergeCell ref="B366:K366"/>
    <mergeCell ref="B368:B369"/>
    <mergeCell ref="C368:C369"/>
    <mergeCell ref="D368:D369"/>
    <mergeCell ref="E368:E369"/>
    <mergeCell ref="F368:F369"/>
    <mergeCell ref="G368:G369"/>
    <mergeCell ref="L351:N351"/>
    <mergeCell ref="L352:N352"/>
    <mergeCell ref="L353:N353"/>
    <mergeCell ref="L354:N354"/>
    <mergeCell ref="C363:D363"/>
    <mergeCell ref="F363:K363"/>
    <mergeCell ref="L345:N345"/>
    <mergeCell ref="L346:N346"/>
    <mergeCell ref="L347:N347"/>
    <mergeCell ref="L348:N348"/>
    <mergeCell ref="L349:N349"/>
    <mergeCell ref="L350:N350"/>
    <mergeCell ref="L339:N339"/>
    <mergeCell ref="L340:N340"/>
    <mergeCell ref="L341:N341"/>
    <mergeCell ref="L342:N342"/>
    <mergeCell ref="L343:N343"/>
    <mergeCell ref="L344:N344"/>
    <mergeCell ref="L333:N333"/>
    <mergeCell ref="L334:N334"/>
    <mergeCell ref="L335:N335"/>
    <mergeCell ref="L336:N336"/>
    <mergeCell ref="L337:N337"/>
    <mergeCell ref="L338:N338"/>
    <mergeCell ref="L327:N327"/>
    <mergeCell ref="L328:N328"/>
    <mergeCell ref="L329:N329"/>
    <mergeCell ref="L330:N330"/>
    <mergeCell ref="L331:N331"/>
    <mergeCell ref="L332:N332"/>
    <mergeCell ref="H323:H324"/>
    <mergeCell ref="I323:I324"/>
    <mergeCell ref="J323:K323"/>
    <mergeCell ref="L323:N324"/>
    <mergeCell ref="L325:N325"/>
    <mergeCell ref="L326:N326"/>
    <mergeCell ref="C319:D319"/>
    <mergeCell ref="F319:K319"/>
    <mergeCell ref="D320:K320"/>
    <mergeCell ref="B321:K321"/>
    <mergeCell ref="B323:B324"/>
    <mergeCell ref="C323:C324"/>
    <mergeCell ref="D323:D324"/>
    <mergeCell ref="E323:E324"/>
    <mergeCell ref="F323:F324"/>
    <mergeCell ref="G323:G324"/>
    <mergeCell ref="L306:N306"/>
    <mergeCell ref="L307:N307"/>
    <mergeCell ref="L308:N308"/>
    <mergeCell ref="L309:N309"/>
    <mergeCell ref="C318:D318"/>
    <mergeCell ref="F318:K318"/>
    <mergeCell ref="L300:N300"/>
    <mergeCell ref="L301:N301"/>
    <mergeCell ref="L302:N302"/>
    <mergeCell ref="L303:N303"/>
    <mergeCell ref="L304:N304"/>
    <mergeCell ref="L305:N305"/>
    <mergeCell ref="L294:N294"/>
    <mergeCell ref="L295:N295"/>
    <mergeCell ref="L296:N296"/>
    <mergeCell ref="L297:N297"/>
    <mergeCell ref="L298:N298"/>
    <mergeCell ref="L299:N299"/>
    <mergeCell ref="L288:N288"/>
    <mergeCell ref="L289:N289"/>
    <mergeCell ref="L290:N290"/>
    <mergeCell ref="L291:N291"/>
    <mergeCell ref="L292:N292"/>
    <mergeCell ref="L293:N293"/>
    <mergeCell ref="L282:N282"/>
    <mergeCell ref="L283:N283"/>
    <mergeCell ref="L284:N284"/>
    <mergeCell ref="L285:N285"/>
    <mergeCell ref="L286:N286"/>
    <mergeCell ref="L287:N287"/>
    <mergeCell ref="H278:H279"/>
    <mergeCell ref="I278:I279"/>
    <mergeCell ref="J278:K278"/>
    <mergeCell ref="L278:N279"/>
    <mergeCell ref="L280:N280"/>
    <mergeCell ref="L281:N281"/>
    <mergeCell ref="C274:D274"/>
    <mergeCell ref="F274:K274"/>
    <mergeCell ref="D275:K275"/>
    <mergeCell ref="B276:K276"/>
    <mergeCell ref="B278:B279"/>
    <mergeCell ref="C278:C279"/>
    <mergeCell ref="D278:D279"/>
    <mergeCell ref="E278:E279"/>
    <mergeCell ref="F278:F279"/>
    <mergeCell ref="G278:G279"/>
    <mergeCell ref="L261:N261"/>
    <mergeCell ref="L262:N262"/>
    <mergeCell ref="L263:N263"/>
    <mergeCell ref="L264:N264"/>
    <mergeCell ref="C273:D273"/>
    <mergeCell ref="F273:K273"/>
    <mergeCell ref="L255:N255"/>
    <mergeCell ref="L256:N256"/>
    <mergeCell ref="L257:N257"/>
    <mergeCell ref="L258:N258"/>
    <mergeCell ref="L259:N259"/>
    <mergeCell ref="L260:N260"/>
    <mergeCell ref="L249:N249"/>
    <mergeCell ref="L250:N250"/>
    <mergeCell ref="L251:N251"/>
    <mergeCell ref="L252:N252"/>
    <mergeCell ref="L253:N253"/>
    <mergeCell ref="L254:N254"/>
    <mergeCell ref="L243:N243"/>
    <mergeCell ref="L244:N244"/>
    <mergeCell ref="L245:N245"/>
    <mergeCell ref="L246:N246"/>
    <mergeCell ref="L247:N247"/>
    <mergeCell ref="L248:N248"/>
    <mergeCell ref="L237:N237"/>
    <mergeCell ref="L238:N238"/>
    <mergeCell ref="L239:N239"/>
    <mergeCell ref="L240:N240"/>
    <mergeCell ref="L241:N241"/>
    <mergeCell ref="L242:N242"/>
    <mergeCell ref="H233:H234"/>
    <mergeCell ref="I233:I234"/>
    <mergeCell ref="J233:K233"/>
    <mergeCell ref="L233:N234"/>
    <mergeCell ref="L235:N235"/>
    <mergeCell ref="L236:N236"/>
    <mergeCell ref="C229:D229"/>
    <mergeCell ref="F229:K229"/>
    <mergeCell ref="D230:K230"/>
    <mergeCell ref="B231:K231"/>
    <mergeCell ref="B233:B234"/>
    <mergeCell ref="C233:C234"/>
    <mergeCell ref="D233:D234"/>
    <mergeCell ref="E233:E234"/>
    <mergeCell ref="F233:F234"/>
    <mergeCell ref="G233:G234"/>
    <mergeCell ref="L216:N216"/>
    <mergeCell ref="L217:N217"/>
    <mergeCell ref="L218:N218"/>
    <mergeCell ref="L219:N219"/>
    <mergeCell ref="C228:D228"/>
    <mergeCell ref="F228:K228"/>
    <mergeCell ref="L210:N210"/>
    <mergeCell ref="L211:N211"/>
    <mergeCell ref="L212:N212"/>
    <mergeCell ref="L213:N213"/>
    <mergeCell ref="L214:N214"/>
    <mergeCell ref="L215:N215"/>
    <mergeCell ref="L204:N204"/>
    <mergeCell ref="L205:N205"/>
    <mergeCell ref="L206:N206"/>
    <mergeCell ref="L207:N207"/>
    <mergeCell ref="L208:N208"/>
    <mergeCell ref="L209:N209"/>
    <mergeCell ref="L198:N198"/>
    <mergeCell ref="L199:N199"/>
    <mergeCell ref="L200:N200"/>
    <mergeCell ref="L201:N201"/>
    <mergeCell ref="L202:N202"/>
    <mergeCell ref="L203:N203"/>
    <mergeCell ref="L192:N192"/>
    <mergeCell ref="L193:N193"/>
    <mergeCell ref="L194:N194"/>
    <mergeCell ref="L195:N195"/>
    <mergeCell ref="L196:N196"/>
    <mergeCell ref="L197:N197"/>
    <mergeCell ref="H188:H189"/>
    <mergeCell ref="I188:I189"/>
    <mergeCell ref="J188:K188"/>
    <mergeCell ref="L188:N189"/>
    <mergeCell ref="L190:N190"/>
    <mergeCell ref="L191:N191"/>
    <mergeCell ref="C184:D184"/>
    <mergeCell ref="F184:K184"/>
    <mergeCell ref="D185:K185"/>
    <mergeCell ref="B186:K186"/>
    <mergeCell ref="B188:B189"/>
    <mergeCell ref="C188:C189"/>
    <mergeCell ref="D188:D189"/>
    <mergeCell ref="E188:E189"/>
    <mergeCell ref="F188:F189"/>
    <mergeCell ref="G188:G189"/>
    <mergeCell ref="L171:N171"/>
    <mergeCell ref="L172:N172"/>
    <mergeCell ref="L173:N173"/>
    <mergeCell ref="L174:N174"/>
    <mergeCell ref="C183:D183"/>
    <mergeCell ref="F183:K183"/>
    <mergeCell ref="L165:N165"/>
    <mergeCell ref="L166:N166"/>
    <mergeCell ref="L167:N167"/>
    <mergeCell ref="L168:N168"/>
    <mergeCell ref="L169:N169"/>
    <mergeCell ref="L170:N170"/>
    <mergeCell ref="L159:N159"/>
    <mergeCell ref="L160:N160"/>
    <mergeCell ref="L161:N161"/>
    <mergeCell ref="L162:N162"/>
    <mergeCell ref="L163:N163"/>
    <mergeCell ref="L164:N164"/>
    <mergeCell ref="L153:N153"/>
    <mergeCell ref="L154:N154"/>
    <mergeCell ref="L155:N155"/>
    <mergeCell ref="L156:N156"/>
    <mergeCell ref="L157:N157"/>
    <mergeCell ref="L158:N158"/>
    <mergeCell ref="L147:N147"/>
    <mergeCell ref="L148:N148"/>
    <mergeCell ref="L149:N149"/>
    <mergeCell ref="L150:N150"/>
    <mergeCell ref="L151:N151"/>
    <mergeCell ref="L152:N152"/>
    <mergeCell ref="H143:H144"/>
    <mergeCell ref="I143:I144"/>
    <mergeCell ref="J143:K143"/>
    <mergeCell ref="L143:N144"/>
    <mergeCell ref="L145:N145"/>
    <mergeCell ref="L146:N146"/>
    <mergeCell ref="C139:D139"/>
    <mergeCell ref="F139:K139"/>
    <mergeCell ref="D140:K140"/>
    <mergeCell ref="B141:K141"/>
    <mergeCell ref="B143:B144"/>
    <mergeCell ref="C143:C144"/>
    <mergeCell ref="D143:D144"/>
    <mergeCell ref="E143:E144"/>
    <mergeCell ref="F143:F144"/>
    <mergeCell ref="G143:G144"/>
    <mergeCell ref="L126:N126"/>
    <mergeCell ref="L127:N127"/>
    <mergeCell ref="L128:N128"/>
    <mergeCell ref="L129:N129"/>
    <mergeCell ref="C138:D138"/>
    <mergeCell ref="F138:K138"/>
    <mergeCell ref="L120:N120"/>
    <mergeCell ref="L121:N121"/>
    <mergeCell ref="L122:N122"/>
    <mergeCell ref="L123:N123"/>
    <mergeCell ref="L124:N124"/>
    <mergeCell ref="L125:N125"/>
    <mergeCell ref="L114:N114"/>
    <mergeCell ref="L115:N115"/>
    <mergeCell ref="L116:N116"/>
    <mergeCell ref="L117:N117"/>
    <mergeCell ref="L118:N118"/>
    <mergeCell ref="L119:N119"/>
    <mergeCell ref="L108:N108"/>
    <mergeCell ref="L109:N109"/>
    <mergeCell ref="L110:N110"/>
    <mergeCell ref="L111:N111"/>
    <mergeCell ref="L112:N112"/>
    <mergeCell ref="L113:N113"/>
    <mergeCell ref="L102:N102"/>
    <mergeCell ref="L103:N103"/>
    <mergeCell ref="L104:N104"/>
    <mergeCell ref="L105:N105"/>
    <mergeCell ref="L106:N106"/>
    <mergeCell ref="L107:N107"/>
    <mergeCell ref="H98:H99"/>
    <mergeCell ref="I98:I99"/>
    <mergeCell ref="J98:K98"/>
    <mergeCell ref="L98:N99"/>
    <mergeCell ref="L100:N100"/>
    <mergeCell ref="L101:N101"/>
    <mergeCell ref="C94:D94"/>
    <mergeCell ref="F94:K94"/>
    <mergeCell ref="D95:K95"/>
    <mergeCell ref="B96:K96"/>
    <mergeCell ref="B98:B99"/>
    <mergeCell ref="C98:C99"/>
    <mergeCell ref="D98:D99"/>
    <mergeCell ref="E98:E99"/>
    <mergeCell ref="F98:F99"/>
    <mergeCell ref="G98:G99"/>
    <mergeCell ref="L81:N81"/>
    <mergeCell ref="L82:N82"/>
    <mergeCell ref="L83:N83"/>
    <mergeCell ref="L84:N84"/>
    <mergeCell ref="C93:D93"/>
    <mergeCell ref="F93:K93"/>
    <mergeCell ref="L75:N75"/>
    <mergeCell ref="L76:N76"/>
    <mergeCell ref="L77:N77"/>
    <mergeCell ref="L78:N78"/>
    <mergeCell ref="L79:N79"/>
    <mergeCell ref="L80:N80"/>
    <mergeCell ref="L69:N69"/>
    <mergeCell ref="L70:N70"/>
    <mergeCell ref="L71:N71"/>
    <mergeCell ref="L72:N72"/>
    <mergeCell ref="L73:N73"/>
    <mergeCell ref="L74:N74"/>
    <mergeCell ref="L63:N63"/>
    <mergeCell ref="L64:N64"/>
    <mergeCell ref="L65:N65"/>
    <mergeCell ref="L66:N66"/>
    <mergeCell ref="L67:N67"/>
    <mergeCell ref="L68:N68"/>
    <mergeCell ref="L57:N57"/>
    <mergeCell ref="L58:N58"/>
    <mergeCell ref="L59:N59"/>
    <mergeCell ref="L60:N60"/>
    <mergeCell ref="L61:N61"/>
    <mergeCell ref="L62:N62"/>
    <mergeCell ref="H53:H54"/>
    <mergeCell ref="I53:I54"/>
    <mergeCell ref="J53:K53"/>
    <mergeCell ref="L53:N54"/>
    <mergeCell ref="L55:N55"/>
    <mergeCell ref="L56:N56"/>
    <mergeCell ref="C49:D49"/>
    <mergeCell ref="F49:K49"/>
    <mergeCell ref="D50:K50"/>
    <mergeCell ref="B51:K51"/>
    <mergeCell ref="B53:B54"/>
    <mergeCell ref="C53:C54"/>
    <mergeCell ref="D53:D54"/>
    <mergeCell ref="E53:E54"/>
    <mergeCell ref="F53:F54"/>
    <mergeCell ref="G53:G54"/>
    <mergeCell ref="L36:N36"/>
    <mergeCell ref="L37:N37"/>
    <mergeCell ref="L38:N38"/>
    <mergeCell ref="L39:N39"/>
    <mergeCell ref="C48:D48"/>
    <mergeCell ref="F48:K48"/>
    <mergeCell ref="L30:N30"/>
    <mergeCell ref="L31:N31"/>
    <mergeCell ref="L32:N32"/>
    <mergeCell ref="L33:N33"/>
    <mergeCell ref="L34:N34"/>
    <mergeCell ref="L35:N35"/>
    <mergeCell ref="L24:N24"/>
    <mergeCell ref="L25:N25"/>
    <mergeCell ref="L26:N26"/>
    <mergeCell ref="L27:N27"/>
    <mergeCell ref="L28:N28"/>
    <mergeCell ref="L29:N29"/>
    <mergeCell ref="L18:N18"/>
    <mergeCell ref="L19:N19"/>
    <mergeCell ref="L20:N20"/>
    <mergeCell ref="L21:N21"/>
    <mergeCell ref="L22:N22"/>
    <mergeCell ref="L23:N23"/>
    <mergeCell ref="L12:N12"/>
    <mergeCell ref="L13:N13"/>
    <mergeCell ref="L14:N14"/>
    <mergeCell ref="L15:N15"/>
    <mergeCell ref="L16:N16"/>
    <mergeCell ref="L17:N17"/>
    <mergeCell ref="H8:H9"/>
    <mergeCell ref="I8:I9"/>
    <mergeCell ref="J8:K8"/>
    <mergeCell ref="L8:N9"/>
    <mergeCell ref="L10:N10"/>
    <mergeCell ref="L11:N11"/>
    <mergeCell ref="B8:B9"/>
    <mergeCell ref="C8:C9"/>
    <mergeCell ref="D8:D9"/>
    <mergeCell ref="E8:E9"/>
    <mergeCell ref="F8:F9"/>
    <mergeCell ref="G8:G9"/>
    <mergeCell ref="C3:D3"/>
    <mergeCell ref="F3:K3"/>
    <mergeCell ref="C4:D4"/>
    <mergeCell ref="F4:K4"/>
    <mergeCell ref="D5:K5"/>
    <mergeCell ref="B6:K6"/>
  </mergeCells>
  <conditionalFormatting sqref="L10:N46 A10:A46 G8:G39">
    <cfRule type="cellIs" dxfId="16" priority="17" stopIfTrue="1" operator="equal">
      <formula>0</formula>
    </cfRule>
  </conditionalFormatting>
  <conditionalFormatting sqref="L55:N91 A55:A91 G53:G84">
    <cfRule type="cellIs" dxfId="15" priority="16" stopIfTrue="1" operator="equal">
      <formula>0</formula>
    </cfRule>
  </conditionalFormatting>
  <conditionalFormatting sqref="L100:N136 A100:A136 G98:G129">
    <cfRule type="cellIs" dxfId="14" priority="15" stopIfTrue="1" operator="equal">
      <formula>0</formula>
    </cfRule>
  </conditionalFormatting>
  <conditionalFormatting sqref="L145:N181 A145:A181 G143:G174">
    <cfRule type="cellIs" dxfId="13" priority="14" stopIfTrue="1" operator="equal">
      <formula>0</formula>
    </cfRule>
  </conditionalFormatting>
  <conditionalFormatting sqref="L190:N226 A190:A226 G188:G219">
    <cfRule type="cellIs" dxfId="12" priority="13" stopIfTrue="1" operator="equal">
      <formula>0</formula>
    </cfRule>
  </conditionalFormatting>
  <conditionalFormatting sqref="L235:N271 A235:A271 G233:G264">
    <cfRule type="cellIs" dxfId="11" priority="12" stopIfTrue="1" operator="equal">
      <formula>0</formula>
    </cfRule>
  </conditionalFormatting>
  <conditionalFormatting sqref="L280:N316 A280:A316 G278:G309">
    <cfRule type="cellIs" dxfId="10" priority="11" stopIfTrue="1" operator="equal">
      <formula>0</formula>
    </cfRule>
  </conditionalFormatting>
  <conditionalFormatting sqref="L325:N361 A325:A361 G323:G354">
    <cfRule type="cellIs" dxfId="9" priority="10" stopIfTrue="1" operator="equal">
      <formula>0</formula>
    </cfRule>
  </conditionalFormatting>
  <conditionalFormatting sqref="L370:N406 A370:A406 G368:G399">
    <cfRule type="cellIs" dxfId="8" priority="9" stopIfTrue="1" operator="equal">
      <formula>0</formula>
    </cfRule>
  </conditionalFormatting>
  <conditionalFormatting sqref="L415:N451 A415:A451 G413:G444">
    <cfRule type="cellIs" dxfId="7" priority="8" stopIfTrue="1" operator="equal">
      <formula>0</formula>
    </cfRule>
  </conditionalFormatting>
  <conditionalFormatting sqref="L460:N496 A460:A496 G458:G489">
    <cfRule type="cellIs" dxfId="6" priority="7" stopIfTrue="1" operator="equal">
      <formula>0</formula>
    </cfRule>
  </conditionalFormatting>
  <conditionalFormatting sqref="L505:N541 A505:A541 G503:G534">
    <cfRule type="cellIs" dxfId="5" priority="6" stopIfTrue="1" operator="equal">
      <formula>0</formula>
    </cfRule>
  </conditionalFormatting>
  <conditionalFormatting sqref="L550:N586 A550:A586 G548:G579">
    <cfRule type="cellIs" dxfId="4" priority="5" stopIfTrue="1" operator="equal">
      <formula>0</formula>
    </cfRule>
  </conditionalFormatting>
  <conditionalFormatting sqref="L595:N631 A595:A631 G593:G624">
    <cfRule type="cellIs" dxfId="3" priority="4" stopIfTrue="1" operator="equal">
      <formula>0</formula>
    </cfRule>
  </conditionalFormatting>
  <conditionalFormatting sqref="L640:N676 A640:A676 G638:G669">
    <cfRule type="cellIs" dxfId="2" priority="3" stopIfTrue="1" operator="equal">
      <formula>0</formula>
    </cfRule>
  </conditionalFormatting>
  <conditionalFormatting sqref="L685:N721 A685:A721 G683:G714">
    <cfRule type="cellIs" dxfId="1" priority="2" stopIfTrue="1" operator="equal">
      <formula>0</formula>
    </cfRule>
  </conditionalFormatting>
  <conditionalFormatting sqref="L730:N766 A730:A766 G728:G759">
    <cfRule type="cellIs" dxfId="0" priority="1" stopIfTrue="1" operator="equal">
      <formula>0</formula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 activeCell="Q15" sqref="Q15"/>
    </sheetView>
  </sheetViews>
  <sheetFormatPr defaultRowHeight="15"/>
  <cols>
    <col min="1" max="1" width="5.5703125" hidden="1" customWidth="1"/>
    <col min="2" max="2" width="3.85546875" customWidth="1"/>
    <col min="3" max="3" width="10.285156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140625" customWidth="1"/>
    <col min="10" max="10" width="4.140625" customWidth="1"/>
    <col min="11" max="11" width="11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4" t="s">
        <v>60</v>
      </c>
      <c r="D1" s="184"/>
      <c r="E1" s="57"/>
      <c r="F1" s="168" t="s">
        <v>305</v>
      </c>
      <c r="G1" s="168"/>
      <c r="H1" s="168"/>
      <c r="I1" s="168"/>
      <c r="J1" s="168"/>
      <c r="K1" s="168"/>
      <c r="L1" s="58" t="s">
        <v>570</v>
      </c>
    </row>
    <row r="2" spans="1:15" s="56" customFormat="1">
      <c r="C2" s="184" t="s">
        <v>62</v>
      </c>
      <c r="D2" s="184"/>
      <c r="E2" s="59" t="s">
        <v>566</v>
      </c>
      <c r="F2" s="185" t="s">
        <v>586</v>
      </c>
      <c r="G2" s="185"/>
      <c r="H2" s="185"/>
      <c r="I2" s="185"/>
      <c r="J2" s="185"/>
      <c r="K2" s="185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206</v>
      </c>
      <c r="D3" s="169" t="s">
        <v>587</v>
      </c>
      <c r="E3" s="169"/>
      <c r="F3" s="169"/>
      <c r="G3" s="169"/>
      <c r="H3" s="169"/>
      <c r="I3" s="169"/>
      <c r="J3" s="169"/>
      <c r="K3" s="169"/>
      <c r="L3" s="60" t="s">
        <v>65</v>
      </c>
      <c r="M3" s="60" t="s">
        <v>64</v>
      </c>
      <c r="N3" s="60">
        <v>1</v>
      </c>
    </row>
    <row r="4" spans="1:15" s="62" customFormat="1" ht="18.75" customHeight="1">
      <c r="B4" s="170" t="s">
        <v>588</v>
      </c>
      <c r="C4" s="170"/>
      <c r="D4" s="170"/>
      <c r="E4" s="170"/>
      <c r="F4" s="170"/>
      <c r="G4" s="170"/>
      <c r="H4" s="170"/>
      <c r="I4" s="170"/>
      <c r="J4" s="170"/>
      <c r="K4" s="170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64" t="s">
        <v>4</v>
      </c>
      <c r="C6" s="165" t="s">
        <v>67</v>
      </c>
      <c r="D6" s="166" t="s">
        <v>9</v>
      </c>
      <c r="E6" s="167" t="s">
        <v>10</v>
      </c>
      <c r="F6" s="165" t="s">
        <v>78</v>
      </c>
      <c r="G6" s="165" t="s">
        <v>79</v>
      </c>
      <c r="H6" s="165" t="s">
        <v>69</v>
      </c>
      <c r="I6" s="165" t="s">
        <v>70</v>
      </c>
      <c r="J6" s="174" t="s">
        <v>59</v>
      </c>
      <c r="K6" s="174"/>
      <c r="L6" s="175" t="s">
        <v>71</v>
      </c>
      <c r="M6" s="176"/>
      <c r="N6" s="177"/>
    </row>
    <row r="7" spans="1:15" ht="27" customHeight="1">
      <c r="B7" s="164"/>
      <c r="C7" s="164"/>
      <c r="D7" s="166"/>
      <c r="E7" s="167"/>
      <c r="F7" s="164"/>
      <c r="G7" s="164"/>
      <c r="H7" s="164"/>
      <c r="I7" s="164"/>
      <c r="J7" s="64" t="s">
        <v>72</v>
      </c>
      <c r="K7" s="64" t="s">
        <v>73</v>
      </c>
      <c r="L7" s="178"/>
      <c r="M7" s="179"/>
      <c r="N7" s="180"/>
    </row>
    <row r="8" spans="1:15" ht="20.100000000000001" customHeight="1">
      <c r="A8">
        <v>1</v>
      </c>
      <c r="B8" s="65">
        <v>1</v>
      </c>
      <c r="C8" s="102">
        <v>2020357820</v>
      </c>
      <c r="D8" s="67" t="s">
        <v>333</v>
      </c>
      <c r="E8" s="68" t="s">
        <v>116</v>
      </c>
      <c r="F8" s="105" t="s">
        <v>334</v>
      </c>
      <c r="G8" s="105" t="s">
        <v>589</v>
      </c>
      <c r="H8" s="69"/>
      <c r="I8" s="70"/>
      <c r="J8" s="70"/>
      <c r="K8" s="70"/>
      <c r="L8" s="181" t="s">
        <v>286</v>
      </c>
      <c r="M8" s="182"/>
      <c r="N8" s="183"/>
      <c r="O8" t="s">
        <v>590</v>
      </c>
    </row>
    <row r="9" spans="1:15" ht="20.100000000000001" customHeight="1">
      <c r="A9">
        <v>2</v>
      </c>
      <c r="B9" s="65">
        <v>2</v>
      </c>
      <c r="C9" s="102">
        <v>2220356479</v>
      </c>
      <c r="D9" s="67" t="s">
        <v>335</v>
      </c>
      <c r="E9" s="68" t="s">
        <v>116</v>
      </c>
      <c r="F9" s="105" t="s">
        <v>334</v>
      </c>
      <c r="G9" s="105" t="s">
        <v>591</v>
      </c>
      <c r="H9" s="69"/>
      <c r="I9" s="70"/>
      <c r="J9" s="70"/>
      <c r="K9" s="70"/>
      <c r="L9" s="171" t="s">
        <v>286</v>
      </c>
      <c r="M9" s="172"/>
      <c r="N9" s="173"/>
      <c r="O9" t="s">
        <v>590</v>
      </c>
    </row>
    <row r="10" spans="1:15" ht="20.100000000000001" customHeight="1">
      <c r="A10">
        <v>3</v>
      </c>
      <c r="B10" s="65">
        <v>3</v>
      </c>
      <c r="C10" s="102">
        <v>2220716585</v>
      </c>
      <c r="D10" s="67" t="s">
        <v>336</v>
      </c>
      <c r="E10" s="68" t="s">
        <v>116</v>
      </c>
      <c r="F10" s="105" t="s">
        <v>334</v>
      </c>
      <c r="G10" s="105" t="s">
        <v>591</v>
      </c>
      <c r="H10" s="69"/>
      <c r="I10" s="70"/>
      <c r="J10" s="70"/>
      <c r="K10" s="70"/>
      <c r="L10" s="171" t="s">
        <v>286</v>
      </c>
      <c r="M10" s="172"/>
      <c r="N10" s="173"/>
      <c r="O10" t="s">
        <v>590</v>
      </c>
    </row>
    <row r="11" spans="1:15" ht="20.100000000000001" customHeight="1">
      <c r="A11">
        <v>4</v>
      </c>
      <c r="B11" s="65">
        <v>4</v>
      </c>
      <c r="C11" s="102">
        <v>2221265347</v>
      </c>
      <c r="D11" s="67" t="s">
        <v>284</v>
      </c>
      <c r="E11" s="68" t="s">
        <v>116</v>
      </c>
      <c r="F11" s="105" t="s">
        <v>334</v>
      </c>
      <c r="G11" s="105" t="s">
        <v>591</v>
      </c>
      <c r="H11" s="69"/>
      <c r="I11" s="70"/>
      <c r="J11" s="70"/>
      <c r="K11" s="70"/>
      <c r="L11" s="171" t="s">
        <v>286</v>
      </c>
      <c r="M11" s="172"/>
      <c r="N11" s="173"/>
      <c r="O11" t="s">
        <v>590</v>
      </c>
    </row>
    <row r="12" spans="1:15" ht="20.100000000000001" customHeight="1">
      <c r="A12">
        <v>5</v>
      </c>
      <c r="B12" s="65">
        <v>5</v>
      </c>
      <c r="C12" s="102">
        <v>2221316165</v>
      </c>
      <c r="D12" s="67" t="s">
        <v>225</v>
      </c>
      <c r="E12" s="68" t="s">
        <v>116</v>
      </c>
      <c r="F12" s="105" t="s">
        <v>334</v>
      </c>
      <c r="G12" s="105" t="s">
        <v>591</v>
      </c>
      <c r="H12" s="69"/>
      <c r="I12" s="70"/>
      <c r="J12" s="70"/>
      <c r="K12" s="70"/>
      <c r="L12" s="171" t="s">
        <v>304</v>
      </c>
      <c r="M12" s="172"/>
      <c r="N12" s="173"/>
      <c r="O12" t="s">
        <v>590</v>
      </c>
    </row>
    <row r="13" spans="1:15" ht="20.100000000000001" customHeight="1">
      <c r="A13">
        <v>6</v>
      </c>
      <c r="B13" s="65">
        <v>6</v>
      </c>
      <c r="C13" s="102">
        <v>2220316180</v>
      </c>
      <c r="D13" s="67" t="s">
        <v>337</v>
      </c>
      <c r="E13" s="68" t="s">
        <v>186</v>
      </c>
      <c r="F13" s="105" t="s">
        <v>334</v>
      </c>
      <c r="G13" s="105" t="s">
        <v>592</v>
      </c>
      <c r="H13" s="69"/>
      <c r="I13" s="70"/>
      <c r="J13" s="70"/>
      <c r="K13" s="70"/>
      <c r="L13" s="171" t="s">
        <v>286</v>
      </c>
      <c r="M13" s="172"/>
      <c r="N13" s="173"/>
      <c r="O13" t="s">
        <v>590</v>
      </c>
    </row>
    <row r="14" spans="1:15" ht="20.100000000000001" customHeight="1">
      <c r="A14">
        <v>7</v>
      </c>
      <c r="B14" s="65">
        <v>7</v>
      </c>
      <c r="C14" s="102">
        <v>2220358769</v>
      </c>
      <c r="D14" s="67" t="s">
        <v>338</v>
      </c>
      <c r="E14" s="68" t="s">
        <v>125</v>
      </c>
      <c r="F14" s="105" t="s">
        <v>334</v>
      </c>
      <c r="G14" s="105" t="s">
        <v>591</v>
      </c>
      <c r="H14" s="69"/>
      <c r="I14" s="70"/>
      <c r="J14" s="70"/>
      <c r="K14" s="70"/>
      <c r="L14" s="171" t="s">
        <v>286</v>
      </c>
      <c r="M14" s="172"/>
      <c r="N14" s="173"/>
      <c r="O14" t="s">
        <v>590</v>
      </c>
    </row>
    <row r="15" spans="1:15" ht="20.100000000000001" customHeight="1">
      <c r="A15">
        <v>8</v>
      </c>
      <c r="B15" s="65">
        <v>8</v>
      </c>
      <c r="C15" s="102">
        <v>2220358389</v>
      </c>
      <c r="D15" s="67" t="s">
        <v>339</v>
      </c>
      <c r="E15" s="68" t="s">
        <v>163</v>
      </c>
      <c r="F15" s="105" t="s">
        <v>334</v>
      </c>
      <c r="G15" s="105" t="s">
        <v>591</v>
      </c>
      <c r="H15" s="69"/>
      <c r="I15" s="70"/>
      <c r="J15" s="70"/>
      <c r="K15" s="70"/>
      <c r="L15" s="171" t="s">
        <v>286</v>
      </c>
      <c r="M15" s="172"/>
      <c r="N15" s="173"/>
      <c r="O15" t="s">
        <v>590</v>
      </c>
    </row>
    <row r="16" spans="1:15" ht="20.100000000000001" customHeight="1">
      <c r="A16">
        <v>9</v>
      </c>
      <c r="B16" s="65">
        <v>9</v>
      </c>
      <c r="C16" s="102">
        <v>2021350569</v>
      </c>
      <c r="D16" s="67" t="s">
        <v>271</v>
      </c>
      <c r="E16" s="68" t="s">
        <v>92</v>
      </c>
      <c r="F16" s="105" t="s">
        <v>334</v>
      </c>
      <c r="G16" s="105" t="s">
        <v>589</v>
      </c>
      <c r="H16" s="69"/>
      <c r="I16" s="70"/>
      <c r="J16" s="70"/>
      <c r="K16" s="70"/>
      <c r="L16" s="171" t="s">
        <v>286</v>
      </c>
      <c r="M16" s="172"/>
      <c r="N16" s="173"/>
      <c r="O16" t="s">
        <v>590</v>
      </c>
    </row>
    <row r="17" spans="1:15" ht="20.100000000000001" customHeight="1">
      <c r="A17">
        <v>10</v>
      </c>
      <c r="B17" s="65">
        <v>10</v>
      </c>
      <c r="C17" s="102">
        <v>2220316197</v>
      </c>
      <c r="D17" s="67" t="s">
        <v>340</v>
      </c>
      <c r="E17" s="68" t="s">
        <v>133</v>
      </c>
      <c r="F17" s="105" t="s">
        <v>334</v>
      </c>
      <c r="G17" s="105" t="s">
        <v>591</v>
      </c>
      <c r="H17" s="69"/>
      <c r="I17" s="70"/>
      <c r="J17" s="70"/>
      <c r="K17" s="70"/>
      <c r="L17" s="171" t="s">
        <v>286</v>
      </c>
      <c r="M17" s="172"/>
      <c r="N17" s="173"/>
      <c r="O17" t="s">
        <v>590</v>
      </c>
    </row>
    <row r="18" spans="1:15" ht="20.100000000000001" customHeight="1">
      <c r="A18">
        <v>11</v>
      </c>
      <c r="B18" s="65">
        <v>11</v>
      </c>
      <c r="C18" s="102">
        <v>2120357136</v>
      </c>
      <c r="D18" s="67" t="s">
        <v>314</v>
      </c>
      <c r="E18" s="68" t="s">
        <v>160</v>
      </c>
      <c r="F18" s="105" t="s">
        <v>334</v>
      </c>
      <c r="G18" s="105" t="s">
        <v>593</v>
      </c>
      <c r="H18" s="69"/>
      <c r="I18" s="70"/>
      <c r="J18" s="70"/>
      <c r="K18" s="70"/>
      <c r="L18" s="171" t="s">
        <v>286</v>
      </c>
      <c r="M18" s="172"/>
      <c r="N18" s="173"/>
      <c r="O18" t="s">
        <v>590</v>
      </c>
    </row>
    <row r="19" spans="1:15" ht="20.100000000000001" customHeight="1">
      <c r="A19">
        <v>12</v>
      </c>
      <c r="B19" s="65">
        <v>12</v>
      </c>
      <c r="C19" s="102">
        <v>2221326392</v>
      </c>
      <c r="D19" s="67" t="s">
        <v>231</v>
      </c>
      <c r="E19" s="68" t="s">
        <v>99</v>
      </c>
      <c r="F19" s="105" t="s">
        <v>334</v>
      </c>
      <c r="G19" s="105" t="s">
        <v>594</v>
      </c>
      <c r="H19" s="69"/>
      <c r="I19" s="70"/>
      <c r="J19" s="70"/>
      <c r="K19" s="70"/>
      <c r="L19" s="171" t="s">
        <v>286</v>
      </c>
      <c r="M19" s="172"/>
      <c r="N19" s="173"/>
      <c r="O19" t="s">
        <v>590</v>
      </c>
    </row>
    <row r="20" spans="1:15" ht="20.100000000000001" customHeight="1">
      <c r="A20">
        <v>13</v>
      </c>
      <c r="B20" s="65">
        <v>13</v>
      </c>
      <c r="C20" s="102">
        <v>2221326395</v>
      </c>
      <c r="D20" s="67" t="s">
        <v>341</v>
      </c>
      <c r="E20" s="68" t="s">
        <v>98</v>
      </c>
      <c r="F20" s="105" t="s">
        <v>334</v>
      </c>
      <c r="G20" s="105" t="s">
        <v>592</v>
      </c>
      <c r="H20" s="69"/>
      <c r="I20" s="70"/>
      <c r="J20" s="70"/>
      <c r="K20" s="70"/>
      <c r="L20" s="171" t="s">
        <v>286</v>
      </c>
      <c r="M20" s="172"/>
      <c r="N20" s="173"/>
      <c r="O20" t="s">
        <v>590</v>
      </c>
    </row>
    <row r="21" spans="1:15" ht="20.100000000000001" customHeight="1">
      <c r="A21">
        <v>14</v>
      </c>
      <c r="B21" s="65">
        <v>14</v>
      </c>
      <c r="C21" s="102">
        <v>2021355850</v>
      </c>
      <c r="D21" s="67" t="s">
        <v>296</v>
      </c>
      <c r="E21" s="68" t="s">
        <v>102</v>
      </c>
      <c r="F21" s="105" t="s">
        <v>334</v>
      </c>
      <c r="G21" s="105" t="s">
        <v>589</v>
      </c>
      <c r="H21" s="69"/>
      <c r="I21" s="70"/>
      <c r="J21" s="70"/>
      <c r="K21" s="70"/>
      <c r="L21" s="171" t="s">
        <v>286</v>
      </c>
      <c r="M21" s="172"/>
      <c r="N21" s="173"/>
      <c r="O21" t="s">
        <v>590</v>
      </c>
    </row>
    <row r="22" spans="1:15" ht="20.100000000000001" customHeight="1">
      <c r="A22">
        <v>15</v>
      </c>
      <c r="B22" s="65">
        <v>15</v>
      </c>
      <c r="C22" s="102">
        <v>2220358459</v>
      </c>
      <c r="D22" s="67" t="s">
        <v>239</v>
      </c>
      <c r="E22" s="68" t="s">
        <v>138</v>
      </c>
      <c r="F22" s="105" t="s">
        <v>334</v>
      </c>
      <c r="G22" s="105" t="s">
        <v>591</v>
      </c>
      <c r="H22" s="69"/>
      <c r="I22" s="70"/>
      <c r="J22" s="70"/>
      <c r="K22" s="70"/>
      <c r="L22" s="171" t="s">
        <v>286</v>
      </c>
      <c r="M22" s="172"/>
      <c r="N22" s="173"/>
      <c r="O22" t="s">
        <v>590</v>
      </c>
    </row>
    <row r="23" spans="1:15" ht="20.100000000000001" customHeight="1">
      <c r="A23">
        <v>16</v>
      </c>
      <c r="B23" s="65">
        <v>16</v>
      </c>
      <c r="C23" s="102">
        <v>2120319206</v>
      </c>
      <c r="D23" s="67" t="s">
        <v>333</v>
      </c>
      <c r="E23" s="68" t="s">
        <v>143</v>
      </c>
      <c r="F23" s="105" t="s">
        <v>334</v>
      </c>
      <c r="G23" s="105" t="s">
        <v>595</v>
      </c>
      <c r="H23" s="69"/>
      <c r="I23" s="70"/>
      <c r="J23" s="70"/>
      <c r="K23" s="70"/>
      <c r="L23" s="171" t="s">
        <v>286</v>
      </c>
      <c r="M23" s="172"/>
      <c r="N23" s="173"/>
      <c r="O23" t="s">
        <v>590</v>
      </c>
    </row>
    <row r="24" spans="1:15" ht="20.100000000000001" customHeight="1">
      <c r="A24">
        <v>17</v>
      </c>
      <c r="B24" s="65">
        <v>17</v>
      </c>
      <c r="C24" s="102">
        <v>2120867334</v>
      </c>
      <c r="D24" s="67" t="s">
        <v>342</v>
      </c>
      <c r="E24" s="68" t="s">
        <v>112</v>
      </c>
      <c r="F24" s="105" t="s">
        <v>334</v>
      </c>
      <c r="G24" s="105" t="s">
        <v>593</v>
      </c>
      <c r="H24" s="69"/>
      <c r="I24" s="70"/>
      <c r="J24" s="70"/>
      <c r="K24" s="70"/>
      <c r="L24" s="171" t="s">
        <v>286</v>
      </c>
      <c r="M24" s="172"/>
      <c r="N24" s="173"/>
      <c r="O24" t="s">
        <v>590</v>
      </c>
    </row>
    <row r="25" spans="1:15" ht="20.100000000000001" customHeight="1">
      <c r="A25">
        <v>18</v>
      </c>
      <c r="B25" s="65">
        <v>18</v>
      </c>
      <c r="C25" s="102">
        <v>2020263678</v>
      </c>
      <c r="D25" s="67" t="s">
        <v>343</v>
      </c>
      <c r="E25" s="68" t="s">
        <v>175</v>
      </c>
      <c r="F25" s="105" t="s">
        <v>334</v>
      </c>
      <c r="G25" s="105" t="s">
        <v>596</v>
      </c>
      <c r="H25" s="69"/>
      <c r="I25" s="70"/>
      <c r="J25" s="70"/>
      <c r="K25" s="70"/>
      <c r="L25" s="171" t="s">
        <v>286</v>
      </c>
      <c r="M25" s="172"/>
      <c r="N25" s="173"/>
      <c r="O25" t="s">
        <v>590</v>
      </c>
    </row>
    <row r="26" spans="1:15" ht="20.100000000000001" customHeight="1">
      <c r="A26">
        <v>19</v>
      </c>
      <c r="B26" s="65">
        <v>19</v>
      </c>
      <c r="C26" s="102">
        <v>2120213321</v>
      </c>
      <c r="D26" s="67" t="s">
        <v>344</v>
      </c>
      <c r="E26" s="68" t="s">
        <v>108</v>
      </c>
      <c r="F26" s="105" t="s">
        <v>334</v>
      </c>
      <c r="G26" s="105" t="s">
        <v>593</v>
      </c>
      <c r="H26" s="69"/>
      <c r="I26" s="70"/>
      <c r="J26" s="70"/>
      <c r="K26" s="70"/>
      <c r="L26" s="171" t="s">
        <v>286</v>
      </c>
      <c r="M26" s="172"/>
      <c r="N26" s="173"/>
      <c r="O26" t="s">
        <v>590</v>
      </c>
    </row>
    <row r="27" spans="1:15" ht="20.100000000000001" customHeight="1">
      <c r="A27">
        <v>20</v>
      </c>
      <c r="B27" s="65">
        <v>20</v>
      </c>
      <c r="C27" s="102">
        <v>2221356504</v>
      </c>
      <c r="D27" s="67" t="s">
        <v>345</v>
      </c>
      <c r="E27" s="68" t="s">
        <v>84</v>
      </c>
      <c r="F27" s="105" t="s">
        <v>334</v>
      </c>
      <c r="G27" s="105" t="s">
        <v>591</v>
      </c>
      <c r="H27" s="69"/>
      <c r="I27" s="70"/>
      <c r="J27" s="70"/>
      <c r="K27" s="70"/>
      <c r="L27" s="171" t="s">
        <v>286</v>
      </c>
      <c r="M27" s="172"/>
      <c r="N27" s="173"/>
      <c r="O27" t="s">
        <v>590</v>
      </c>
    </row>
    <row r="28" spans="1:15" ht="20.100000000000001" customHeight="1">
      <c r="A28">
        <v>21</v>
      </c>
      <c r="B28" s="65">
        <v>21</v>
      </c>
      <c r="C28" s="102">
        <v>2220316277</v>
      </c>
      <c r="D28" s="67" t="s">
        <v>346</v>
      </c>
      <c r="E28" s="68" t="s">
        <v>168</v>
      </c>
      <c r="F28" s="105" t="s">
        <v>334</v>
      </c>
      <c r="G28" s="105" t="s">
        <v>592</v>
      </c>
      <c r="H28" s="69"/>
      <c r="I28" s="70"/>
      <c r="J28" s="70"/>
      <c r="K28" s="70"/>
      <c r="L28" s="171" t="s">
        <v>304</v>
      </c>
      <c r="M28" s="172"/>
      <c r="N28" s="173"/>
      <c r="O28" t="s">
        <v>590</v>
      </c>
    </row>
    <row r="29" spans="1:15" ht="20.100000000000001" customHeight="1">
      <c r="A29">
        <v>22</v>
      </c>
      <c r="B29" s="65">
        <v>22</v>
      </c>
      <c r="C29" s="102">
        <v>2121116853</v>
      </c>
      <c r="D29" s="67" t="s">
        <v>347</v>
      </c>
      <c r="E29" s="68" t="s">
        <v>111</v>
      </c>
      <c r="F29" s="105" t="s">
        <v>334</v>
      </c>
      <c r="G29" s="105" t="s">
        <v>597</v>
      </c>
      <c r="H29" s="69"/>
      <c r="I29" s="70"/>
      <c r="J29" s="70"/>
      <c r="K29" s="70"/>
      <c r="L29" s="171" t="s">
        <v>304</v>
      </c>
      <c r="M29" s="172"/>
      <c r="N29" s="173"/>
      <c r="O29" t="s">
        <v>590</v>
      </c>
    </row>
    <row r="30" spans="1:15" ht="20.100000000000001" customHeight="1">
      <c r="A30">
        <v>0</v>
      </c>
      <c r="B30" s="65">
        <v>23</v>
      </c>
      <c r="C30" s="102" t="s">
        <v>286</v>
      </c>
      <c r="D30" s="67" t="s">
        <v>286</v>
      </c>
      <c r="E30" s="68" t="s">
        <v>286</v>
      </c>
      <c r="F30" s="105" t="s">
        <v>286</v>
      </c>
      <c r="G30" s="105" t="s">
        <v>286</v>
      </c>
      <c r="H30" s="69"/>
      <c r="I30" s="70"/>
      <c r="J30" s="70"/>
      <c r="K30" s="70"/>
      <c r="L30" s="171" t="s">
        <v>286</v>
      </c>
      <c r="M30" s="172"/>
      <c r="N30" s="173"/>
      <c r="O30" t="s">
        <v>590</v>
      </c>
    </row>
    <row r="31" spans="1:15" ht="20.100000000000001" customHeight="1">
      <c r="A31">
        <v>0</v>
      </c>
      <c r="B31" s="65">
        <v>24</v>
      </c>
      <c r="C31" s="102" t="s">
        <v>286</v>
      </c>
      <c r="D31" s="67" t="s">
        <v>286</v>
      </c>
      <c r="E31" s="68" t="s">
        <v>286</v>
      </c>
      <c r="F31" s="105" t="s">
        <v>286</v>
      </c>
      <c r="G31" s="105" t="s">
        <v>286</v>
      </c>
      <c r="H31" s="69"/>
      <c r="I31" s="70"/>
      <c r="J31" s="70"/>
      <c r="K31" s="70"/>
      <c r="L31" s="171" t="s">
        <v>286</v>
      </c>
      <c r="M31" s="172"/>
      <c r="N31" s="173"/>
      <c r="O31" t="s">
        <v>590</v>
      </c>
    </row>
    <row r="32" spans="1:15" ht="20.100000000000001" customHeight="1">
      <c r="A32">
        <v>0</v>
      </c>
      <c r="B32" s="65">
        <v>25</v>
      </c>
      <c r="C32" s="102" t="s">
        <v>286</v>
      </c>
      <c r="D32" s="67" t="s">
        <v>286</v>
      </c>
      <c r="E32" s="68" t="s">
        <v>286</v>
      </c>
      <c r="F32" s="105" t="s">
        <v>286</v>
      </c>
      <c r="G32" s="105" t="s">
        <v>286</v>
      </c>
      <c r="H32" s="69"/>
      <c r="I32" s="70"/>
      <c r="J32" s="70"/>
      <c r="K32" s="70"/>
      <c r="L32" s="171" t="s">
        <v>286</v>
      </c>
      <c r="M32" s="172"/>
      <c r="N32" s="173"/>
      <c r="O32" t="s">
        <v>590</v>
      </c>
    </row>
    <row r="33" spans="1:16" ht="20.100000000000001" customHeight="1">
      <c r="A33">
        <v>0</v>
      </c>
      <c r="B33" s="65">
        <v>26</v>
      </c>
      <c r="C33" s="102" t="s">
        <v>286</v>
      </c>
      <c r="D33" s="67" t="s">
        <v>286</v>
      </c>
      <c r="E33" s="68" t="s">
        <v>286</v>
      </c>
      <c r="F33" s="105" t="s">
        <v>286</v>
      </c>
      <c r="G33" s="105" t="s">
        <v>286</v>
      </c>
      <c r="H33" s="69"/>
      <c r="I33" s="70"/>
      <c r="J33" s="70"/>
      <c r="K33" s="70"/>
      <c r="L33" s="171" t="s">
        <v>286</v>
      </c>
      <c r="M33" s="172"/>
      <c r="N33" s="173"/>
      <c r="O33" t="s">
        <v>590</v>
      </c>
    </row>
    <row r="34" spans="1:16" ht="20.100000000000001" customHeight="1">
      <c r="A34">
        <v>0</v>
      </c>
      <c r="B34" s="65">
        <v>27</v>
      </c>
      <c r="C34" s="102" t="s">
        <v>286</v>
      </c>
      <c r="D34" s="67" t="s">
        <v>286</v>
      </c>
      <c r="E34" s="68" t="s">
        <v>286</v>
      </c>
      <c r="F34" s="105" t="s">
        <v>286</v>
      </c>
      <c r="G34" s="105" t="s">
        <v>286</v>
      </c>
      <c r="H34" s="69"/>
      <c r="I34" s="70"/>
      <c r="J34" s="70"/>
      <c r="K34" s="70"/>
      <c r="L34" s="171" t="s">
        <v>286</v>
      </c>
      <c r="M34" s="172"/>
      <c r="N34" s="173"/>
      <c r="O34" t="s">
        <v>590</v>
      </c>
    </row>
    <row r="35" spans="1:16" ht="20.100000000000001" customHeight="1">
      <c r="A35">
        <v>0</v>
      </c>
      <c r="B35" s="65">
        <v>28</v>
      </c>
      <c r="C35" s="102" t="s">
        <v>286</v>
      </c>
      <c r="D35" s="67" t="s">
        <v>286</v>
      </c>
      <c r="E35" s="68" t="s">
        <v>286</v>
      </c>
      <c r="F35" s="105" t="s">
        <v>286</v>
      </c>
      <c r="G35" s="105" t="s">
        <v>286</v>
      </c>
      <c r="H35" s="69"/>
      <c r="I35" s="70"/>
      <c r="J35" s="70"/>
      <c r="K35" s="70"/>
      <c r="L35" s="171" t="s">
        <v>286</v>
      </c>
      <c r="M35" s="172"/>
      <c r="N35" s="173"/>
      <c r="O35" t="s">
        <v>590</v>
      </c>
    </row>
    <row r="36" spans="1:16" ht="20.100000000000001" customHeight="1">
      <c r="A36">
        <v>0</v>
      </c>
      <c r="B36" s="65">
        <v>29</v>
      </c>
      <c r="C36" s="102" t="s">
        <v>286</v>
      </c>
      <c r="D36" s="67" t="s">
        <v>286</v>
      </c>
      <c r="E36" s="68" t="s">
        <v>286</v>
      </c>
      <c r="F36" s="105" t="s">
        <v>286</v>
      </c>
      <c r="G36" s="105" t="s">
        <v>286</v>
      </c>
      <c r="H36" s="69"/>
      <c r="I36" s="70"/>
      <c r="J36" s="70"/>
      <c r="K36" s="70"/>
      <c r="L36" s="171" t="s">
        <v>286</v>
      </c>
      <c r="M36" s="172"/>
      <c r="N36" s="173"/>
      <c r="O36" t="s">
        <v>590</v>
      </c>
    </row>
    <row r="37" spans="1:16" ht="20.100000000000001" customHeight="1">
      <c r="A37">
        <v>0</v>
      </c>
      <c r="B37" s="72">
        <v>30</v>
      </c>
      <c r="C37" s="102" t="s">
        <v>286</v>
      </c>
      <c r="D37" s="67" t="s">
        <v>286</v>
      </c>
      <c r="E37" s="68" t="s">
        <v>286</v>
      </c>
      <c r="F37" s="105" t="s">
        <v>286</v>
      </c>
      <c r="G37" s="105" t="s">
        <v>286</v>
      </c>
      <c r="H37" s="73"/>
      <c r="I37" s="74"/>
      <c r="J37" s="74"/>
      <c r="K37" s="74"/>
      <c r="L37" s="171" t="s">
        <v>286</v>
      </c>
      <c r="M37" s="172"/>
      <c r="N37" s="173"/>
      <c r="O37" t="s">
        <v>590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3"/>
      <c r="M38" s="113"/>
      <c r="N38" s="113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50</v>
      </c>
      <c r="I44" s="112">
        <v>17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3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10.285156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140625" customWidth="1"/>
    <col min="10" max="10" width="4.140625" customWidth="1"/>
    <col min="11" max="11" width="11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4" t="s">
        <v>60</v>
      </c>
      <c r="D1" s="184"/>
      <c r="E1" s="57"/>
      <c r="F1" s="168" t="s">
        <v>305</v>
      </c>
      <c r="G1" s="168"/>
      <c r="H1" s="168"/>
      <c r="I1" s="168"/>
      <c r="J1" s="168"/>
      <c r="K1" s="168"/>
      <c r="L1" s="58" t="s">
        <v>571</v>
      </c>
    </row>
    <row r="2" spans="1:15" s="56" customFormat="1">
      <c r="C2" s="184" t="s">
        <v>62</v>
      </c>
      <c r="D2" s="184"/>
      <c r="E2" s="59" t="s">
        <v>567</v>
      </c>
      <c r="F2" s="185" t="s">
        <v>586</v>
      </c>
      <c r="G2" s="185"/>
      <c r="H2" s="185"/>
      <c r="I2" s="185"/>
      <c r="J2" s="185"/>
      <c r="K2" s="185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56</v>
      </c>
      <c r="D3" s="169" t="s">
        <v>587</v>
      </c>
      <c r="E3" s="169"/>
      <c r="F3" s="169"/>
      <c r="G3" s="169"/>
      <c r="H3" s="169"/>
      <c r="I3" s="169"/>
      <c r="J3" s="169"/>
      <c r="K3" s="169"/>
      <c r="L3" s="60" t="s">
        <v>65</v>
      </c>
      <c r="M3" s="60" t="s">
        <v>64</v>
      </c>
      <c r="N3" s="60">
        <v>1</v>
      </c>
    </row>
    <row r="4" spans="1:15" s="62" customFormat="1" ht="18.75" customHeight="1">
      <c r="B4" s="170" t="s">
        <v>598</v>
      </c>
      <c r="C4" s="170"/>
      <c r="D4" s="170"/>
      <c r="E4" s="170"/>
      <c r="F4" s="170"/>
      <c r="G4" s="170"/>
      <c r="H4" s="170"/>
      <c r="I4" s="170"/>
      <c r="J4" s="170"/>
      <c r="K4" s="170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64" t="s">
        <v>4</v>
      </c>
      <c r="C6" s="165" t="s">
        <v>67</v>
      </c>
      <c r="D6" s="166" t="s">
        <v>9</v>
      </c>
      <c r="E6" s="167" t="s">
        <v>10</v>
      </c>
      <c r="F6" s="165" t="s">
        <v>78</v>
      </c>
      <c r="G6" s="165" t="s">
        <v>79</v>
      </c>
      <c r="H6" s="165" t="s">
        <v>69</v>
      </c>
      <c r="I6" s="165" t="s">
        <v>70</v>
      </c>
      <c r="J6" s="174" t="s">
        <v>59</v>
      </c>
      <c r="K6" s="174"/>
      <c r="L6" s="175" t="s">
        <v>71</v>
      </c>
      <c r="M6" s="176"/>
      <c r="N6" s="177"/>
    </row>
    <row r="7" spans="1:15" ht="27" customHeight="1">
      <c r="B7" s="164"/>
      <c r="C7" s="164"/>
      <c r="D7" s="166"/>
      <c r="E7" s="167"/>
      <c r="F7" s="164"/>
      <c r="G7" s="164"/>
      <c r="H7" s="164"/>
      <c r="I7" s="164"/>
      <c r="J7" s="64" t="s">
        <v>72</v>
      </c>
      <c r="K7" s="64" t="s">
        <v>73</v>
      </c>
      <c r="L7" s="178"/>
      <c r="M7" s="179"/>
      <c r="N7" s="180"/>
    </row>
    <row r="8" spans="1:15" ht="20.100000000000001" customHeight="1">
      <c r="A8">
        <v>23</v>
      </c>
      <c r="B8" s="65">
        <v>1</v>
      </c>
      <c r="C8" s="102">
        <v>2120359799</v>
      </c>
      <c r="D8" s="67" t="s">
        <v>177</v>
      </c>
      <c r="E8" s="68" t="s">
        <v>136</v>
      </c>
      <c r="F8" s="105" t="s">
        <v>334</v>
      </c>
      <c r="G8" s="105" t="s">
        <v>593</v>
      </c>
      <c r="H8" s="69"/>
      <c r="I8" s="70"/>
      <c r="J8" s="70"/>
      <c r="K8" s="70"/>
      <c r="L8" s="181" t="s">
        <v>286</v>
      </c>
      <c r="M8" s="182"/>
      <c r="N8" s="183"/>
      <c r="O8" t="s">
        <v>590</v>
      </c>
    </row>
    <row r="9" spans="1:15" ht="20.100000000000001" customHeight="1">
      <c r="A9">
        <v>24</v>
      </c>
      <c r="B9" s="65">
        <v>2</v>
      </c>
      <c r="C9" s="102">
        <v>2120713483</v>
      </c>
      <c r="D9" s="67" t="s">
        <v>348</v>
      </c>
      <c r="E9" s="68" t="s">
        <v>136</v>
      </c>
      <c r="F9" s="105" t="s">
        <v>334</v>
      </c>
      <c r="G9" s="105" t="s">
        <v>592</v>
      </c>
      <c r="H9" s="69"/>
      <c r="I9" s="70"/>
      <c r="J9" s="70"/>
      <c r="K9" s="70"/>
      <c r="L9" s="171" t="s">
        <v>286</v>
      </c>
      <c r="M9" s="172"/>
      <c r="N9" s="173"/>
      <c r="O9" t="s">
        <v>590</v>
      </c>
    </row>
    <row r="10" spans="1:15" ht="20.100000000000001" customHeight="1">
      <c r="A10">
        <v>25</v>
      </c>
      <c r="B10" s="65">
        <v>3</v>
      </c>
      <c r="C10" s="102">
        <v>2220316298</v>
      </c>
      <c r="D10" s="67" t="s">
        <v>328</v>
      </c>
      <c r="E10" s="68" t="s">
        <v>136</v>
      </c>
      <c r="F10" s="105" t="s">
        <v>334</v>
      </c>
      <c r="G10" s="105" t="s">
        <v>592</v>
      </c>
      <c r="H10" s="69"/>
      <c r="I10" s="70"/>
      <c r="J10" s="70"/>
      <c r="K10" s="70"/>
      <c r="L10" s="171" t="s">
        <v>304</v>
      </c>
      <c r="M10" s="172"/>
      <c r="N10" s="173"/>
      <c r="O10" t="s">
        <v>590</v>
      </c>
    </row>
    <row r="11" spans="1:15" ht="20.100000000000001" customHeight="1">
      <c r="A11">
        <v>26</v>
      </c>
      <c r="B11" s="65">
        <v>4</v>
      </c>
      <c r="C11" s="102">
        <v>2021340984</v>
      </c>
      <c r="D11" s="67" t="s">
        <v>148</v>
      </c>
      <c r="E11" s="68" t="s">
        <v>122</v>
      </c>
      <c r="F11" s="105" t="s">
        <v>334</v>
      </c>
      <c r="G11" s="105" t="s">
        <v>589</v>
      </c>
      <c r="H11" s="69"/>
      <c r="I11" s="70"/>
      <c r="J11" s="70"/>
      <c r="K11" s="70"/>
      <c r="L11" s="171" t="s">
        <v>286</v>
      </c>
      <c r="M11" s="172"/>
      <c r="N11" s="173"/>
      <c r="O11" t="s">
        <v>590</v>
      </c>
    </row>
    <row r="12" spans="1:15" ht="20.100000000000001" customHeight="1">
      <c r="A12">
        <v>27</v>
      </c>
      <c r="B12" s="65">
        <v>5</v>
      </c>
      <c r="C12" s="102">
        <v>2020355502</v>
      </c>
      <c r="D12" s="67" t="s">
        <v>349</v>
      </c>
      <c r="E12" s="68" t="s">
        <v>180</v>
      </c>
      <c r="F12" s="105" t="s">
        <v>334</v>
      </c>
      <c r="G12" s="105" t="s">
        <v>589</v>
      </c>
      <c r="H12" s="69"/>
      <c r="I12" s="70"/>
      <c r="J12" s="70"/>
      <c r="K12" s="70"/>
      <c r="L12" s="171" t="s">
        <v>304</v>
      </c>
      <c r="M12" s="172"/>
      <c r="N12" s="173"/>
      <c r="O12" t="s">
        <v>590</v>
      </c>
    </row>
    <row r="13" spans="1:15" ht="20.100000000000001" customHeight="1">
      <c r="A13">
        <v>28</v>
      </c>
      <c r="B13" s="65">
        <v>6</v>
      </c>
      <c r="C13" s="102">
        <v>2020357248</v>
      </c>
      <c r="D13" s="67" t="s">
        <v>350</v>
      </c>
      <c r="E13" s="68" t="s">
        <v>180</v>
      </c>
      <c r="F13" s="105" t="s">
        <v>334</v>
      </c>
      <c r="G13" s="105" t="s">
        <v>589</v>
      </c>
      <c r="H13" s="69"/>
      <c r="I13" s="70"/>
      <c r="J13" s="70"/>
      <c r="K13" s="70"/>
      <c r="L13" s="171" t="s">
        <v>286</v>
      </c>
      <c r="M13" s="172"/>
      <c r="N13" s="173"/>
      <c r="O13" t="s">
        <v>590</v>
      </c>
    </row>
    <row r="14" spans="1:15" ht="20.100000000000001" customHeight="1">
      <c r="A14">
        <v>29</v>
      </c>
      <c r="B14" s="65">
        <v>7</v>
      </c>
      <c r="C14" s="102">
        <v>1921356232</v>
      </c>
      <c r="D14" s="67" t="s">
        <v>243</v>
      </c>
      <c r="E14" s="68" t="s">
        <v>178</v>
      </c>
      <c r="F14" s="105" t="s">
        <v>334</v>
      </c>
      <c r="G14" s="105" t="s">
        <v>599</v>
      </c>
      <c r="H14" s="69"/>
      <c r="I14" s="70"/>
      <c r="J14" s="70"/>
      <c r="K14" s="70"/>
      <c r="L14" s="171" t="s">
        <v>286</v>
      </c>
      <c r="M14" s="172"/>
      <c r="N14" s="173"/>
      <c r="O14" t="s">
        <v>590</v>
      </c>
    </row>
    <row r="15" spans="1:15" ht="20.100000000000001" customHeight="1">
      <c r="A15">
        <v>30</v>
      </c>
      <c r="B15" s="65">
        <v>8</v>
      </c>
      <c r="C15" s="102">
        <v>2220265447</v>
      </c>
      <c r="D15" s="67" t="s">
        <v>263</v>
      </c>
      <c r="E15" s="68" t="s">
        <v>147</v>
      </c>
      <c r="F15" s="105" t="s">
        <v>334</v>
      </c>
      <c r="G15" s="105" t="s">
        <v>591</v>
      </c>
      <c r="H15" s="69"/>
      <c r="I15" s="70"/>
      <c r="J15" s="70"/>
      <c r="K15" s="70"/>
      <c r="L15" s="171" t="s">
        <v>286</v>
      </c>
      <c r="M15" s="172"/>
      <c r="N15" s="173"/>
      <c r="O15" t="s">
        <v>590</v>
      </c>
    </row>
    <row r="16" spans="1:15" ht="20.100000000000001" customHeight="1">
      <c r="A16">
        <v>31</v>
      </c>
      <c r="B16" s="65">
        <v>9</v>
      </c>
      <c r="C16" s="102">
        <v>2120325321</v>
      </c>
      <c r="D16" s="67" t="s">
        <v>351</v>
      </c>
      <c r="E16" s="68" t="s">
        <v>161</v>
      </c>
      <c r="F16" s="105" t="s">
        <v>334</v>
      </c>
      <c r="G16" s="105" t="s">
        <v>600</v>
      </c>
      <c r="H16" s="69"/>
      <c r="I16" s="70"/>
      <c r="J16" s="70"/>
      <c r="K16" s="70"/>
      <c r="L16" s="171" t="s">
        <v>286</v>
      </c>
      <c r="M16" s="172"/>
      <c r="N16" s="173"/>
      <c r="O16" t="s">
        <v>590</v>
      </c>
    </row>
    <row r="17" spans="1:15" ht="20.100000000000001" customHeight="1">
      <c r="A17">
        <v>32</v>
      </c>
      <c r="B17" s="65">
        <v>10</v>
      </c>
      <c r="C17" s="102">
        <v>2121259172</v>
      </c>
      <c r="D17" s="67" t="s">
        <v>266</v>
      </c>
      <c r="E17" s="68" t="s">
        <v>115</v>
      </c>
      <c r="F17" s="105" t="s">
        <v>334</v>
      </c>
      <c r="G17" s="105" t="s">
        <v>594</v>
      </c>
      <c r="H17" s="69"/>
      <c r="I17" s="70"/>
      <c r="J17" s="70"/>
      <c r="K17" s="70"/>
      <c r="L17" s="171" t="s">
        <v>286</v>
      </c>
      <c r="M17" s="172"/>
      <c r="N17" s="173"/>
      <c r="O17" t="s">
        <v>590</v>
      </c>
    </row>
    <row r="18" spans="1:15" ht="20.100000000000001" customHeight="1">
      <c r="A18">
        <v>33</v>
      </c>
      <c r="B18" s="65">
        <v>11</v>
      </c>
      <c r="C18" s="102">
        <v>2220356517</v>
      </c>
      <c r="D18" s="67" t="s">
        <v>223</v>
      </c>
      <c r="E18" s="68" t="s">
        <v>115</v>
      </c>
      <c r="F18" s="105" t="s">
        <v>334</v>
      </c>
      <c r="G18" s="105" t="s">
        <v>591</v>
      </c>
      <c r="H18" s="69"/>
      <c r="I18" s="70"/>
      <c r="J18" s="70"/>
      <c r="K18" s="70"/>
      <c r="L18" s="171" t="s">
        <v>286</v>
      </c>
      <c r="M18" s="172"/>
      <c r="N18" s="173"/>
      <c r="O18" t="s">
        <v>590</v>
      </c>
    </row>
    <row r="19" spans="1:15" ht="20.100000000000001" customHeight="1">
      <c r="A19">
        <v>34</v>
      </c>
      <c r="B19" s="65">
        <v>12</v>
      </c>
      <c r="C19" s="102">
        <v>2020357247</v>
      </c>
      <c r="D19" s="67" t="s">
        <v>319</v>
      </c>
      <c r="E19" s="68" t="s">
        <v>199</v>
      </c>
      <c r="F19" s="105" t="s">
        <v>334</v>
      </c>
      <c r="G19" s="105" t="s">
        <v>589</v>
      </c>
      <c r="H19" s="69"/>
      <c r="I19" s="70"/>
      <c r="J19" s="70"/>
      <c r="K19" s="70"/>
      <c r="L19" s="171" t="s">
        <v>286</v>
      </c>
      <c r="M19" s="172"/>
      <c r="N19" s="173"/>
      <c r="O19" t="s">
        <v>590</v>
      </c>
    </row>
    <row r="20" spans="1:15" ht="20.100000000000001" customHeight="1">
      <c r="A20">
        <v>35</v>
      </c>
      <c r="B20" s="65">
        <v>13</v>
      </c>
      <c r="C20" s="102">
        <v>2220356519</v>
      </c>
      <c r="D20" s="67" t="s">
        <v>274</v>
      </c>
      <c r="E20" s="68" t="s">
        <v>205</v>
      </c>
      <c r="F20" s="105" t="s">
        <v>334</v>
      </c>
      <c r="G20" s="105" t="s">
        <v>591</v>
      </c>
      <c r="H20" s="69"/>
      <c r="I20" s="70"/>
      <c r="J20" s="70"/>
      <c r="K20" s="70"/>
      <c r="L20" s="171" t="s">
        <v>286</v>
      </c>
      <c r="M20" s="172"/>
      <c r="N20" s="173"/>
      <c r="O20" t="s">
        <v>590</v>
      </c>
    </row>
    <row r="21" spans="1:15" ht="20.100000000000001" customHeight="1">
      <c r="A21">
        <v>36</v>
      </c>
      <c r="B21" s="65">
        <v>14</v>
      </c>
      <c r="C21" s="102">
        <v>23203210669</v>
      </c>
      <c r="D21" s="67" t="s">
        <v>275</v>
      </c>
      <c r="E21" s="68" t="s">
        <v>92</v>
      </c>
      <c r="F21" s="105" t="s">
        <v>352</v>
      </c>
      <c r="G21" s="105" t="s">
        <v>601</v>
      </c>
      <c r="H21" s="69"/>
      <c r="I21" s="70"/>
      <c r="J21" s="70"/>
      <c r="K21" s="70"/>
      <c r="L21" s="171">
        <v>0</v>
      </c>
      <c r="M21" s="172"/>
      <c r="N21" s="173"/>
      <c r="O21" t="s">
        <v>590</v>
      </c>
    </row>
    <row r="22" spans="1:15" ht="20.100000000000001" customHeight="1">
      <c r="A22">
        <v>37</v>
      </c>
      <c r="B22" s="65">
        <v>15</v>
      </c>
      <c r="C22" s="102">
        <v>2320320695</v>
      </c>
      <c r="D22" s="67" t="s">
        <v>238</v>
      </c>
      <c r="E22" s="68" t="s">
        <v>91</v>
      </c>
      <c r="F22" s="105" t="s">
        <v>352</v>
      </c>
      <c r="G22" s="105" t="s">
        <v>601</v>
      </c>
      <c r="H22" s="69"/>
      <c r="I22" s="70"/>
      <c r="J22" s="70"/>
      <c r="K22" s="70"/>
      <c r="L22" s="171">
        <v>0</v>
      </c>
      <c r="M22" s="172"/>
      <c r="N22" s="173"/>
      <c r="O22" t="s">
        <v>590</v>
      </c>
    </row>
    <row r="23" spans="1:15" ht="20.100000000000001" customHeight="1">
      <c r="A23">
        <v>38</v>
      </c>
      <c r="B23" s="65">
        <v>16</v>
      </c>
      <c r="C23" s="102">
        <v>23203211759</v>
      </c>
      <c r="D23" s="67" t="s">
        <v>252</v>
      </c>
      <c r="E23" s="68" t="s">
        <v>165</v>
      </c>
      <c r="F23" s="105" t="s">
        <v>352</v>
      </c>
      <c r="G23" s="105" t="s">
        <v>601</v>
      </c>
      <c r="H23" s="69"/>
      <c r="I23" s="70"/>
      <c r="J23" s="70"/>
      <c r="K23" s="70"/>
      <c r="L23" s="171">
        <v>0</v>
      </c>
      <c r="M23" s="172"/>
      <c r="N23" s="173"/>
      <c r="O23" t="s">
        <v>590</v>
      </c>
    </row>
    <row r="24" spans="1:15" ht="20.100000000000001" customHeight="1">
      <c r="A24">
        <v>39</v>
      </c>
      <c r="B24" s="65">
        <v>17</v>
      </c>
      <c r="C24" s="102">
        <v>23203211838</v>
      </c>
      <c r="D24" s="67" t="s">
        <v>323</v>
      </c>
      <c r="E24" s="68" t="s">
        <v>165</v>
      </c>
      <c r="F24" s="105" t="s">
        <v>352</v>
      </c>
      <c r="G24" s="105" t="s">
        <v>601</v>
      </c>
      <c r="H24" s="69"/>
      <c r="I24" s="70"/>
      <c r="J24" s="70"/>
      <c r="K24" s="70"/>
      <c r="L24" s="171">
        <v>0</v>
      </c>
      <c r="M24" s="172"/>
      <c r="N24" s="173"/>
      <c r="O24" t="s">
        <v>590</v>
      </c>
    </row>
    <row r="25" spans="1:15" ht="20.100000000000001" customHeight="1">
      <c r="A25">
        <v>40</v>
      </c>
      <c r="B25" s="65">
        <v>18</v>
      </c>
      <c r="C25" s="102">
        <v>2321322448</v>
      </c>
      <c r="D25" s="67" t="s">
        <v>353</v>
      </c>
      <c r="E25" s="68" t="s">
        <v>244</v>
      </c>
      <c r="F25" s="105" t="s">
        <v>352</v>
      </c>
      <c r="G25" s="105" t="s">
        <v>601</v>
      </c>
      <c r="H25" s="69"/>
      <c r="I25" s="70"/>
      <c r="J25" s="70"/>
      <c r="K25" s="70"/>
      <c r="L25" s="171">
        <v>0</v>
      </c>
      <c r="M25" s="172"/>
      <c r="N25" s="173"/>
      <c r="O25" t="s">
        <v>590</v>
      </c>
    </row>
    <row r="26" spans="1:15" ht="20.100000000000001" customHeight="1">
      <c r="A26">
        <v>41</v>
      </c>
      <c r="B26" s="65">
        <v>19</v>
      </c>
      <c r="C26" s="102">
        <v>23203110481</v>
      </c>
      <c r="D26" s="67" t="s">
        <v>354</v>
      </c>
      <c r="E26" s="68" t="s">
        <v>94</v>
      </c>
      <c r="F26" s="105" t="s">
        <v>352</v>
      </c>
      <c r="G26" s="105" t="s">
        <v>601</v>
      </c>
      <c r="H26" s="69"/>
      <c r="I26" s="70"/>
      <c r="J26" s="70"/>
      <c r="K26" s="70"/>
      <c r="L26" s="171">
        <v>0</v>
      </c>
      <c r="M26" s="172"/>
      <c r="N26" s="173"/>
      <c r="O26" t="s">
        <v>590</v>
      </c>
    </row>
    <row r="27" spans="1:15" ht="20.100000000000001" customHeight="1">
      <c r="A27">
        <v>42</v>
      </c>
      <c r="B27" s="65">
        <v>20</v>
      </c>
      <c r="C27" s="102">
        <v>23203212430</v>
      </c>
      <c r="D27" s="67" t="s">
        <v>355</v>
      </c>
      <c r="E27" s="68" t="s">
        <v>96</v>
      </c>
      <c r="F27" s="105" t="s">
        <v>352</v>
      </c>
      <c r="G27" s="105" t="s">
        <v>601</v>
      </c>
      <c r="H27" s="69"/>
      <c r="I27" s="70"/>
      <c r="J27" s="70"/>
      <c r="K27" s="70"/>
      <c r="L27" s="171">
        <v>0</v>
      </c>
      <c r="M27" s="172"/>
      <c r="N27" s="173"/>
      <c r="O27" t="s">
        <v>590</v>
      </c>
    </row>
    <row r="28" spans="1:15" ht="20.100000000000001" customHeight="1">
      <c r="A28">
        <v>43</v>
      </c>
      <c r="B28" s="65">
        <v>21</v>
      </c>
      <c r="C28" s="102">
        <v>2320322450</v>
      </c>
      <c r="D28" s="67" t="s">
        <v>356</v>
      </c>
      <c r="E28" s="68" t="s">
        <v>97</v>
      </c>
      <c r="F28" s="105" t="s">
        <v>352</v>
      </c>
      <c r="G28" s="105" t="s">
        <v>601</v>
      </c>
      <c r="H28" s="69"/>
      <c r="I28" s="70"/>
      <c r="J28" s="70"/>
      <c r="K28" s="70"/>
      <c r="L28" s="171">
        <v>0</v>
      </c>
      <c r="M28" s="172"/>
      <c r="N28" s="173"/>
      <c r="O28" t="s">
        <v>590</v>
      </c>
    </row>
    <row r="29" spans="1:15" ht="20.100000000000001" customHeight="1">
      <c r="A29">
        <v>44</v>
      </c>
      <c r="B29" s="65">
        <v>22</v>
      </c>
      <c r="C29" s="102">
        <v>2321329780</v>
      </c>
      <c r="D29" s="67" t="s">
        <v>357</v>
      </c>
      <c r="E29" s="68" t="s">
        <v>86</v>
      </c>
      <c r="F29" s="105" t="s">
        <v>352</v>
      </c>
      <c r="G29" s="105" t="s">
        <v>601</v>
      </c>
      <c r="H29" s="69"/>
      <c r="I29" s="70"/>
      <c r="J29" s="70"/>
      <c r="K29" s="70"/>
      <c r="L29" s="171">
        <v>0</v>
      </c>
      <c r="M29" s="172"/>
      <c r="N29" s="173"/>
      <c r="O29" t="s">
        <v>590</v>
      </c>
    </row>
    <row r="30" spans="1:15" ht="20.100000000000001" customHeight="1">
      <c r="A30">
        <v>45</v>
      </c>
      <c r="B30" s="65">
        <v>23</v>
      </c>
      <c r="C30" s="102">
        <v>23203211299</v>
      </c>
      <c r="D30" s="67" t="s">
        <v>264</v>
      </c>
      <c r="E30" s="68" t="s">
        <v>100</v>
      </c>
      <c r="F30" s="105" t="s">
        <v>352</v>
      </c>
      <c r="G30" s="105" t="s">
        <v>601</v>
      </c>
      <c r="H30" s="69"/>
      <c r="I30" s="70"/>
      <c r="J30" s="70"/>
      <c r="K30" s="70"/>
      <c r="L30" s="171">
        <v>0</v>
      </c>
      <c r="M30" s="172"/>
      <c r="N30" s="173"/>
      <c r="O30" t="s">
        <v>590</v>
      </c>
    </row>
    <row r="31" spans="1:15" ht="20.100000000000001" customHeight="1">
      <c r="A31">
        <v>0</v>
      </c>
      <c r="B31" s="65">
        <v>24</v>
      </c>
      <c r="C31" s="102" t="s">
        <v>286</v>
      </c>
      <c r="D31" s="67" t="s">
        <v>286</v>
      </c>
      <c r="E31" s="68" t="s">
        <v>286</v>
      </c>
      <c r="F31" s="105" t="s">
        <v>286</v>
      </c>
      <c r="G31" s="105" t="s">
        <v>286</v>
      </c>
      <c r="H31" s="69"/>
      <c r="I31" s="70"/>
      <c r="J31" s="70"/>
      <c r="K31" s="70"/>
      <c r="L31" s="171" t="s">
        <v>286</v>
      </c>
      <c r="M31" s="172"/>
      <c r="N31" s="173"/>
      <c r="O31" t="s">
        <v>590</v>
      </c>
    </row>
    <row r="32" spans="1:15" ht="20.100000000000001" customHeight="1">
      <c r="A32">
        <v>0</v>
      </c>
      <c r="B32" s="65">
        <v>25</v>
      </c>
      <c r="C32" s="102" t="s">
        <v>286</v>
      </c>
      <c r="D32" s="67" t="s">
        <v>286</v>
      </c>
      <c r="E32" s="68" t="s">
        <v>286</v>
      </c>
      <c r="F32" s="105" t="s">
        <v>286</v>
      </c>
      <c r="G32" s="105" t="s">
        <v>286</v>
      </c>
      <c r="H32" s="69"/>
      <c r="I32" s="70"/>
      <c r="J32" s="70"/>
      <c r="K32" s="70"/>
      <c r="L32" s="171" t="s">
        <v>286</v>
      </c>
      <c r="M32" s="172"/>
      <c r="N32" s="173"/>
      <c r="O32" t="s">
        <v>590</v>
      </c>
    </row>
    <row r="33" spans="1:16" ht="20.100000000000001" customHeight="1">
      <c r="A33">
        <v>0</v>
      </c>
      <c r="B33" s="65">
        <v>26</v>
      </c>
      <c r="C33" s="102" t="s">
        <v>286</v>
      </c>
      <c r="D33" s="67" t="s">
        <v>286</v>
      </c>
      <c r="E33" s="68" t="s">
        <v>286</v>
      </c>
      <c r="F33" s="105" t="s">
        <v>286</v>
      </c>
      <c r="G33" s="105" t="s">
        <v>286</v>
      </c>
      <c r="H33" s="69"/>
      <c r="I33" s="70"/>
      <c r="J33" s="70"/>
      <c r="K33" s="70"/>
      <c r="L33" s="171" t="s">
        <v>286</v>
      </c>
      <c r="M33" s="172"/>
      <c r="N33" s="173"/>
      <c r="O33" t="s">
        <v>590</v>
      </c>
    </row>
    <row r="34" spans="1:16" ht="20.100000000000001" customHeight="1">
      <c r="A34">
        <v>0</v>
      </c>
      <c r="B34" s="65">
        <v>27</v>
      </c>
      <c r="C34" s="102" t="s">
        <v>286</v>
      </c>
      <c r="D34" s="67" t="s">
        <v>286</v>
      </c>
      <c r="E34" s="68" t="s">
        <v>286</v>
      </c>
      <c r="F34" s="105" t="s">
        <v>286</v>
      </c>
      <c r="G34" s="105" t="s">
        <v>286</v>
      </c>
      <c r="H34" s="69"/>
      <c r="I34" s="70"/>
      <c r="J34" s="70"/>
      <c r="K34" s="70"/>
      <c r="L34" s="171" t="s">
        <v>286</v>
      </c>
      <c r="M34" s="172"/>
      <c r="N34" s="173"/>
      <c r="O34" t="s">
        <v>590</v>
      </c>
    </row>
    <row r="35" spans="1:16" ht="20.100000000000001" customHeight="1">
      <c r="A35">
        <v>0</v>
      </c>
      <c r="B35" s="65">
        <v>28</v>
      </c>
      <c r="C35" s="102" t="s">
        <v>286</v>
      </c>
      <c r="D35" s="67" t="s">
        <v>286</v>
      </c>
      <c r="E35" s="68" t="s">
        <v>286</v>
      </c>
      <c r="F35" s="105" t="s">
        <v>286</v>
      </c>
      <c r="G35" s="105" t="s">
        <v>286</v>
      </c>
      <c r="H35" s="69"/>
      <c r="I35" s="70"/>
      <c r="J35" s="70"/>
      <c r="K35" s="70"/>
      <c r="L35" s="171" t="s">
        <v>286</v>
      </c>
      <c r="M35" s="172"/>
      <c r="N35" s="173"/>
      <c r="O35" t="s">
        <v>590</v>
      </c>
    </row>
    <row r="36" spans="1:16" ht="20.100000000000001" customHeight="1">
      <c r="A36">
        <v>0</v>
      </c>
      <c r="B36" s="65">
        <v>29</v>
      </c>
      <c r="C36" s="102" t="s">
        <v>286</v>
      </c>
      <c r="D36" s="67" t="s">
        <v>286</v>
      </c>
      <c r="E36" s="68" t="s">
        <v>286</v>
      </c>
      <c r="F36" s="105" t="s">
        <v>286</v>
      </c>
      <c r="G36" s="105" t="s">
        <v>286</v>
      </c>
      <c r="H36" s="69"/>
      <c r="I36" s="70"/>
      <c r="J36" s="70"/>
      <c r="K36" s="70"/>
      <c r="L36" s="171" t="s">
        <v>286</v>
      </c>
      <c r="M36" s="172"/>
      <c r="N36" s="173"/>
      <c r="O36" t="s">
        <v>590</v>
      </c>
    </row>
    <row r="37" spans="1:16" ht="20.100000000000001" customHeight="1">
      <c r="A37">
        <v>0</v>
      </c>
      <c r="B37" s="72">
        <v>30</v>
      </c>
      <c r="C37" s="102" t="s">
        <v>286</v>
      </c>
      <c r="D37" s="67" t="s">
        <v>286</v>
      </c>
      <c r="E37" s="68" t="s">
        <v>286</v>
      </c>
      <c r="F37" s="105" t="s">
        <v>286</v>
      </c>
      <c r="G37" s="105" t="s">
        <v>286</v>
      </c>
      <c r="H37" s="73"/>
      <c r="I37" s="74"/>
      <c r="J37" s="74"/>
      <c r="K37" s="74"/>
      <c r="L37" s="171" t="s">
        <v>286</v>
      </c>
      <c r="M37" s="172"/>
      <c r="N37" s="173"/>
      <c r="O37" t="s">
        <v>590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3"/>
      <c r="M38" s="113"/>
      <c r="N38" s="113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51</v>
      </c>
      <c r="I44" s="112">
        <v>17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3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10.285156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140625" customWidth="1"/>
    <col min="10" max="10" width="4.140625" customWidth="1"/>
    <col min="11" max="11" width="11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4" t="s">
        <v>60</v>
      </c>
      <c r="D1" s="184"/>
      <c r="E1" s="57"/>
      <c r="F1" s="168" t="s">
        <v>305</v>
      </c>
      <c r="G1" s="168"/>
      <c r="H1" s="168"/>
      <c r="I1" s="168"/>
      <c r="J1" s="168"/>
      <c r="K1" s="168"/>
      <c r="L1" s="58" t="s">
        <v>572</v>
      </c>
    </row>
    <row r="2" spans="1:15" s="56" customFormat="1">
      <c r="C2" s="184" t="s">
        <v>62</v>
      </c>
      <c r="D2" s="184"/>
      <c r="E2" s="59" t="s">
        <v>568</v>
      </c>
      <c r="F2" s="185" t="s">
        <v>586</v>
      </c>
      <c r="G2" s="185"/>
      <c r="H2" s="185"/>
      <c r="I2" s="185"/>
      <c r="J2" s="185"/>
      <c r="K2" s="185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602</v>
      </c>
      <c r="D3" s="169" t="s">
        <v>587</v>
      </c>
      <c r="E3" s="169"/>
      <c r="F3" s="169"/>
      <c r="G3" s="169"/>
      <c r="H3" s="169"/>
      <c r="I3" s="169"/>
      <c r="J3" s="169"/>
      <c r="K3" s="169"/>
      <c r="L3" s="60" t="s">
        <v>65</v>
      </c>
      <c r="M3" s="60" t="s">
        <v>64</v>
      </c>
      <c r="N3" s="60">
        <v>1</v>
      </c>
    </row>
    <row r="4" spans="1:15" s="62" customFormat="1" ht="18.75" customHeight="1">
      <c r="B4" s="170" t="s">
        <v>603</v>
      </c>
      <c r="C4" s="170"/>
      <c r="D4" s="170"/>
      <c r="E4" s="170"/>
      <c r="F4" s="170"/>
      <c r="G4" s="170"/>
      <c r="H4" s="170"/>
      <c r="I4" s="170"/>
      <c r="J4" s="170"/>
      <c r="K4" s="170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64" t="s">
        <v>4</v>
      </c>
      <c r="C6" s="165" t="s">
        <v>67</v>
      </c>
      <c r="D6" s="166" t="s">
        <v>9</v>
      </c>
      <c r="E6" s="167" t="s">
        <v>10</v>
      </c>
      <c r="F6" s="165" t="s">
        <v>78</v>
      </c>
      <c r="G6" s="165" t="s">
        <v>79</v>
      </c>
      <c r="H6" s="165" t="s">
        <v>69</v>
      </c>
      <c r="I6" s="165" t="s">
        <v>70</v>
      </c>
      <c r="J6" s="174" t="s">
        <v>59</v>
      </c>
      <c r="K6" s="174"/>
      <c r="L6" s="175" t="s">
        <v>71</v>
      </c>
      <c r="M6" s="176"/>
      <c r="N6" s="177"/>
    </row>
    <row r="7" spans="1:15" ht="27" customHeight="1">
      <c r="B7" s="164"/>
      <c r="C7" s="164"/>
      <c r="D7" s="166"/>
      <c r="E7" s="167"/>
      <c r="F7" s="164"/>
      <c r="G7" s="164"/>
      <c r="H7" s="164"/>
      <c r="I7" s="164"/>
      <c r="J7" s="64" t="s">
        <v>72</v>
      </c>
      <c r="K7" s="64" t="s">
        <v>73</v>
      </c>
      <c r="L7" s="178"/>
      <c r="M7" s="179"/>
      <c r="N7" s="180"/>
    </row>
    <row r="8" spans="1:15" ht="20.100000000000001" customHeight="1">
      <c r="A8">
        <v>46</v>
      </c>
      <c r="B8" s="65">
        <v>1</v>
      </c>
      <c r="C8" s="102">
        <v>2320322957</v>
      </c>
      <c r="D8" s="67" t="s">
        <v>358</v>
      </c>
      <c r="E8" s="68" t="s">
        <v>102</v>
      </c>
      <c r="F8" s="105" t="s">
        <v>352</v>
      </c>
      <c r="G8" s="105" t="s">
        <v>601</v>
      </c>
      <c r="H8" s="69"/>
      <c r="I8" s="70"/>
      <c r="J8" s="70"/>
      <c r="K8" s="70"/>
      <c r="L8" s="181">
        <v>0</v>
      </c>
      <c r="M8" s="182"/>
      <c r="N8" s="183"/>
      <c r="O8" t="s">
        <v>590</v>
      </c>
    </row>
    <row r="9" spans="1:15" ht="20.100000000000001" customHeight="1">
      <c r="A9">
        <v>47</v>
      </c>
      <c r="B9" s="65">
        <v>2</v>
      </c>
      <c r="C9" s="102">
        <v>2320310394</v>
      </c>
      <c r="D9" s="67" t="s">
        <v>359</v>
      </c>
      <c r="E9" s="68" t="s">
        <v>150</v>
      </c>
      <c r="F9" s="105" t="s">
        <v>352</v>
      </c>
      <c r="G9" s="105" t="s">
        <v>601</v>
      </c>
      <c r="H9" s="69"/>
      <c r="I9" s="70"/>
      <c r="J9" s="70"/>
      <c r="K9" s="70"/>
      <c r="L9" s="171">
        <v>0</v>
      </c>
      <c r="M9" s="172"/>
      <c r="N9" s="173"/>
      <c r="O9" t="s">
        <v>590</v>
      </c>
    </row>
    <row r="10" spans="1:15" ht="20.100000000000001" customHeight="1">
      <c r="A10">
        <v>48</v>
      </c>
      <c r="B10" s="65">
        <v>3</v>
      </c>
      <c r="C10" s="102">
        <v>23203212126</v>
      </c>
      <c r="D10" s="67" t="s">
        <v>360</v>
      </c>
      <c r="E10" s="68" t="s">
        <v>235</v>
      </c>
      <c r="F10" s="105" t="s">
        <v>352</v>
      </c>
      <c r="G10" s="105" t="s">
        <v>601</v>
      </c>
      <c r="H10" s="69"/>
      <c r="I10" s="70"/>
      <c r="J10" s="70"/>
      <c r="K10" s="70"/>
      <c r="L10" s="171">
        <v>0</v>
      </c>
      <c r="M10" s="172"/>
      <c r="N10" s="173"/>
      <c r="O10" t="s">
        <v>590</v>
      </c>
    </row>
    <row r="11" spans="1:15" ht="20.100000000000001" customHeight="1">
      <c r="A11">
        <v>49</v>
      </c>
      <c r="B11" s="65">
        <v>4</v>
      </c>
      <c r="C11" s="102">
        <v>2320322452</v>
      </c>
      <c r="D11" s="67" t="s">
        <v>361</v>
      </c>
      <c r="E11" s="68" t="s">
        <v>151</v>
      </c>
      <c r="F11" s="105" t="s">
        <v>352</v>
      </c>
      <c r="G11" s="105" t="s">
        <v>601</v>
      </c>
      <c r="H11" s="69"/>
      <c r="I11" s="70"/>
      <c r="J11" s="70"/>
      <c r="K11" s="70"/>
      <c r="L11" s="171">
        <v>0</v>
      </c>
      <c r="M11" s="172"/>
      <c r="N11" s="173"/>
      <c r="O11" t="s">
        <v>590</v>
      </c>
    </row>
    <row r="12" spans="1:15" ht="20.100000000000001" customHeight="1">
      <c r="A12">
        <v>50</v>
      </c>
      <c r="B12" s="65">
        <v>5</v>
      </c>
      <c r="C12" s="102">
        <v>23203211760</v>
      </c>
      <c r="D12" s="67" t="s">
        <v>362</v>
      </c>
      <c r="E12" s="68" t="s">
        <v>138</v>
      </c>
      <c r="F12" s="105" t="s">
        <v>352</v>
      </c>
      <c r="G12" s="105" t="s">
        <v>601</v>
      </c>
      <c r="H12" s="69"/>
      <c r="I12" s="70"/>
      <c r="J12" s="70"/>
      <c r="K12" s="70"/>
      <c r="L12" s="171">
        <v>0</v>
      </c>
      <c r="M12" s="172"/>
      <c r="N12" s="173"/>
      <c r="O12" t="s">
        <v>590</v>
      </c>
    </row>
    <row r="13" spans="1:15" ht="20.100000000000001" customHeight="1">
      <c r="A13">
        <v>51</v>
      </c>
      <c r="B13" s="65">
        <v>6</v>
      </c>
      <c r="C13" s="102">
        <v>2320314635</v>
      </c>
      <c r="D13" s="67" t="s">
        <v>276</v>
      </c>
      <c r="E13" s="68" t="s">
        <v>146</v>
      </c>
      <c r="F13" s="105" t="s">
        <v>352</v>
      </c>
      <c r="G13" s="105" t="s">
        <v>601</v>
      </c>
      <c r="H13" s="69"/>
      <c r="I13" s="70"/>
      <c r="J13" s="70"/>
      <c r="K13" s="70"/>
      <c r="L13" s="171">
        <v>0</v>
      </c>
      <c r="M13" s="172"/>
      <c r="N13" s="173"/>
      <c r="O13" t="s">
        <v>590</v>
      </c>
    </row>
    <row r="14" spans="1:15" ht="20.100000000000001" customHeight="1">
      <c r="A14">
        <v>52</v>
      </c>
      <c r="B14" s="65">
        <v>7</v>
      </c>
      <c r="C14" s="102">
        <v>2320312424</v>
      </c>
      <c r="D14" s="67" t="s">
        <v>363</v>
      </c>
      <c r="E14" s="68" t="s">
        <v>144</v>
      </c>
      <c r="F14" s="105" t="s">
        <v>352</v>
      </c>
      <c r="G14" s="105" t="s">
        <v>601</v>
      </c>
      <c r="H14" s="69"/>
      <c r="I14" s="70"/>
      <c r="J14" s="70"/>
      <c r="K14" s="70"/>
      <c r="L14" s="171">
        <v>0</v>
      </c>
      <c r="M14" s="172"/>
      <c r="N14" s="173"/>
      <c r="O14" t="s">
        <v>590</v>
      </c>
    </row>
    <row r="15" spans="1:15" ht="20.100000000000001" customHeight="1">
      <c r="A15">
        <v>53</v>
      </c>
      <c r="B15" s="65">
        <v>8</v>
      </c>
      <c r="C15" s="102">
        <v>2320324653</v>
      </c>
      <c r="D15" s="67" t="s">
        <v>316</v>
      </c>
      <c r="E15" s="68" t="s">
        <v>169</v>
      </c>
      <c r="F15" s="105" t="s">
        <v>352</v>
      </c>
      <c r="G15" s="105" t="s">
        <v>601</v>
      </c>
      <c r="H15" s="69"/>
      <c r="I15" s="70"/>
      <c r="J15" s="70"/>
      <c r="K15" s="70"/>
      <c r="L15" s="171">
        <v>0</v>
      </c>
      <c r="M15" s="172"/>
      <c r="N15" s="173"/>
      <c r="O15" t="s">
        <v>590</v>
      </c>
    </row>
    <row r="16" spans="1:15" ht="20.100000000000001" customHeight="1">
      <c r="A16">
        <v>54</v>
      </c>
      <c r="B16" s="65">
        <v>9</v>
      </c>
      <c r="C16" s="102">
        <v>2320311755</v>
      </c>
      <c r="D16" s="67" t="s">
        <v>306</v>
      </c>
      <c r="E16" s="68" t="s">
        <v>364</v>
      </c>
      <c r="F16" s="105" t="s">
        <v>352</v>
      </c>
      <c r="G16" s="105" t="s">
        <v>601</v>
      </c>
      <c r="H16" s="69"/>
      <c r="I16" s="70"/>
      <c r="J16" s="70"/>
      <c r="K16" s="70"/>
      <c r="L16" s="171">
        <v>0</v>
      </c>
      <c r="M16" s="172"/>
      <c r="N16" s="173"/>
      <c r="O16" t="s">
        <v>590</v>
      </c>
    </row>
    <row r="17" spans="1:15" ht="20.100000000000001" customHeight="1">
      <c r="A17">
        <v>55</v>
      </c>
      <c r="B17" s="65">
        <v>10</v>
      </c>
      <c r="C17" s="102">
        <v>23203211619</v>
      </c>
      <c r="D17" s="67" t="s">
        <v>365</v>
      </c>
      <c r="E17" s="68" t="s">
        <v>132</v>
      </c>
      <c r="F17" s="105" t="s">
        <v>352</v>
      </c>
      <c r="G17" s="105" t="s">
        <v>601</v>
      </c>
      <c r="H17" s="69"/>
      <c r="I17" s="70"/>
      <c r="J17" s="70"/>
      <c r="K17" s="70"/>
      <c r="L17" s="171">
        <v>0</v>
      </c>
      <c r="M17" s="172"/>
      <c r="N17" s="173"/>
      <c r="O17" t="s">
        <v>590</v>
      </c>
    </row>
    <row r="18" spans="1:15" ht="20.100000000000001" customHeight="1">
      <c r="A18">
        <v>56</v>
      </c>
      <c r="B18" s="65">
        <v>11</v>
      </c>
      <c r="C18" s="102">
        <v>23207110048</v>
      </c>
      <c r="D18" s="67" t="s">
        <v>366</v>
      </c>
      <c r="E18" s="68" t="s">
        <v>132</v>
      </c>
      <c r="F18" s="105" t="s">
        <v>352</v>
      </c>
      <c r="G18" s="105" t="s">
        <v>601</v>
      </c>
      <c r="H18" s="69"/>
      <c r="I18" s="70"/>
      <c r="J18" s="70"/>
      <c r="K18" s="70"/>
      <c r="L18" s="171">
        <v>0</v>
      </c>
      <c r="M18" s="172"/>
      <c r="N18" s="173"/>
      <c r="O18" t="s">
        <v>590</v>
      </c>
    </row>
    <row r="19" spans="1:15" ht="20.100000000000001" customHeight="1">
      <c r="A19">
        <v>57</v>
      </c>
      <c r="B19" s="65">
        <v>12</v>
      </c>
      <c r="C19" s="102">
        <v>2320323187</v>
      </c>
      <c r="D19" s="67" t="s">
        <v>294</v>
      </c>
      <c r="E19" s="68" t="s">
        <v>181</v>
      </c>
      <c r="F19" s="105" t="s">
        <v>352</v>
      </c>
      <c r="G19" s="105" t="s">
        <v>601</v>
      </c>
      <c r="H19" s="69"/>
      <c r="I19" s="70"/>
      <c r="J19" s="70"/>
      <c r="K19" s="70"/>
      <c r="L19" s="171">
        <v>0</v>
      </c>
      <c r="M19" s="172"/>
      <c r="N19" s="173"/>
      <c r="O19" t="s">
        <v>590</v>
      </c>
    </row>
    <row r="20" spans="1:15" ht="20.100000000000001" customHeight="1">
      <c r="A20">
        <v>58</v>
      </c>
      <c r="B20" s="65">
        <v>13</v>
      </c>
      <c r="C20" s="102">
        <v>23203211580</v>
      </c>
      <c r="D20" s="67" t="s">
        <v>367</v>
      </c>
      <c r="E20" s="68" t="s">
        <v>262</v>
      </c>
      <c r="F20" s="105" t="s">
        <v>352</v>
      </c>
      <c r="G20" s="105" t="s">
        <v>601</v>
      </c>
      <c r="H20" s="69"/>
      <c r="I20" s="70"/>
      <c r="J20" s="70"/>
      <c r="K20" s="70"/>
      <c r="L20" s="171">
        <v>0</v>
      </c>
      <c r="M20" s="172"/>
      <c r="N20" s="173"/>
      <c r="O20" t="s">
        <v>590</v>
      </c>
    </row>
    <row r="21" spans="1:15" ht="20.100000000000001" customHeight="1">
      <c r="A21">
        <v>59</v>
      </c>
      <c r="B21" s="65">
        <v>14</v>
      </c>
      <c r="C21" s="102">
        <v>23203111558</v>
      </c>
      <c r="D21" s="67" t="s">
        <v>239</v>
      </c>
      <c r="E21" s="68" t="s">
        <v>179</v>
      </c>
      <c r="F21" s="105" t="s">
        <v>352</v>
      </c>
      <c r="G21" s="105" t="s">
        <v>601</v>
      </c>
      <c r="H21" s="69"/>
      <c r="I21" s="70"/>
      <c r="J21" s="70"/>
      <c r="K21" s="70"/>
      <c r="L21" s="171">
        <v>0</v>
      </c>
      <c r="M21" s="172"/>
      <c r="N21" s="173"/>
      <c r="O21" t="s">
        <v>590</v>
      </c>
    </row>
    <row r="22" spans="1:15" ht="20.100000000000001" customHeight="1">
      <c r="A22">
        <v>60</v>
      </c>
      <c r="B22" s="65">
        <v>15</v>
      </c>
      <c r="C22" s="102">
        <v>2320320689</v>
      </c>
      <c r="D22" s="67" t="s">
        <v>368</v>
      </c>
      <c r="E22" s="68" t="s">
        <v>168</v>
      </c>
      <c r="F22" s="105" t="s">
        <v>352</v>
      </c>
      <c r="G22" s="105" t="s">
        <v>601</v>
      </c>
      <c r="H22" s="69"/>
      <c r="I22" s="70"/>
      <c r="J22" s="70"/>
      <c r="K22" s="70"/>
      <c r="L22" s="171">
        <v>0</v>
      </c>
      <c r="M22" s="172"/>
      <c r="N22" s="173"/>
      <c r="O22" t="s">
        <v>590</v>
      </c>
    </row>
    <row r="23" spans="1:15" ht="20.100000000000001" customHeight="1">
      <c r="A23">
        <v>61</v>
      </c>
      <c r="B23" s="65">
        <v>16</v>
      </c>
      <c r="C23" s="102">
        <v>2320321683</v>
      </c>
      <c r="D23" s="67" t="s">
        <v>369</v>
      </c>
      <c r="E23" s="68" t="s">
        <v>168</v>
      </c>
      <c r="F23" s="105" t="s">
        <v>352</v>
      </c>
      <c r="G23" s="105" t="s">
        <v>601</v>
      </c>
      <c r="H23" s="69"/>
      <c r="I23" s="70"/>
      <c r="J23" s="70"/>
      <c r="K23" s="70"/>
      <c r="L23" s="171">
        <v>0</v>
      </c>
      <c r="M23" s="172"/>
      <c r="N23" s="173"/>
      <c r="O23" t="s">
        <v>590</v>
      </c>
    </row>
    <row r="24" spans="1:15" ht="20.100000000000001" customHeight="1">
      <c r="A24">
        <v>62</v>
      </c>
      <c r="B24" s="65">
        <v>17</v>
      </c>
      <c r="C24" s="102">
        <v>2320321319</v>
      </c>
      <c r="D24" s="67" t="s">
        <v>328</v>
      </c>
      <c r="E24" s="68" t="s">
        <v>111</v>
      </c>
      <c r="F24" s="105" t="s">
        <v>352</v>
      </c>
      <c r="G24" s="105" t="s">
        <v>601</v>
      </c>
      <c r="H24" s="69"/>
      <c r="I24" s="70"/>
      <c r="J24" s="70"/>
      <c r="K24" s="70"/>
      <c r="L24" s="171">
        <v>0</v>
      </c>
      <c r="M24" s="172"/>
      <c r="N24" s="173"/>
      <c r="O24" t="s">
        <v>590</v>
      </c>
    </row>
    <row r="25" spans="1:15" ht="20.100000000000001" customHeight="1">
      <c r="A25">
        <v>63</v>
      </c>
      <c r="B25" s="65">
        <v>18</v>
      </c>
      <c r="C25" s="102">
        <v>2320321674</v>
      </c>
      <c r="D25" s="67" t="s">
        <v>330</v>
      </c>
      <c r="E25" s="68" t="s">
        <v>83</v>
      </c>
      <c r="F25" s="105" t="s">
        <v>352</v>
      </c>
      <c r="G25" s="105" t="s">
        <v>601</v>
      </c>
      <c r="H25" s="69"/>
      <c r="I25" s="70"/>
      <c r="J25" s="70"/>
      <c r="K25" s="70"/>
      <c r="L25" s="171">
        <v>0</v>
      </c>
      <c r="M25" s="172"/>
      <c r="N25" s="173"/>
      <c r="O25" t="s">
        <v>590</v>
      </c>
    </row>
    <row r="26" spans="1:15" ht="20.100000000000001" customHeight="1">
      <c r="A26">
        <v>64</v>
      </c>
      <c r="B26" s="65">
        <v>19</v>
      </c>
      <c r="C26" s="102">
        <v>23203211663</v>
      </c>
      <c r="D26" s="67" t="s">
        <v>370</v>
      </c>
      <c r="E26" s="68" t="s">
        <v>141</v>
      </c>
      <c r="F26" s="105" t="s">
        <v>352</v>
      </c>
      <c r="G26" s="105" t="s">
        <v>601</v>
      </c>
      <c r="H26" s="69"/>
      <c r="I26" s="70"/>
      <c r="J26" s="70"/>
      <c r="K26" s="70"/>
      <c r="L26" s="171">
        <v>0</v>
      </c>
      <c r="M26" s="172"/>
      <c r="N26" s="173"/>
      <c r="O26" t="s">
        <v>590</v>
      </c>
    </row>
    <row r="27" spans="1:15" ht="20.100000000000001" customHeight="1">
      <c r="A27">
        <v>65</v>
      </c>
      <c r="B27" s="65">
        <v>20</v>
      </c>
      <c r="C27" s="102">
        <v>2320325295</v>
      </c>
      <c r="D27" s="67" t="s">
        <v>264</v>
      </c>
      <c r="E27" s="68" t="s">
        <v>141</v>
      </c>
      <c r="F27" s="105" t="s">
        <v>352</v>
      </c>
      <c r="G27" s="105" t="s">
        <v>601</v>
      </c>
      <c r="H27" s="69"/>
      <c r="I27" s="70"/>
      <c r="J27" s="70"/>
      <c r="K27" s="70"/>
      <c r="L27" s="171">
        <v>0</v>
      </c>
      <c r="M27" s="172"/>
      <c r="N27" s="173"/>
      <c r="O27" t="s">
        <v>590</v>
      </c>
    </row>
    <row r="28" spans="1:15" ht="20.100000000000001" customHeight="1">
      <c r="A28">
        <v>66</v>
      </c>
      <c r="B28" s="65">
        <v>21</v>
      </c>
      <c r="C28" s="102">
        <v>2321324904</v>
      </c>
      <c r="D28" s="67" t="s">
        <v>371</v>
      </c>
      <c r="E28" s="68" t="s">
        <v>201</v>
      </c>
      <c r="F28" s="105" t="s">
        <v>352</v>
      </c>
      <c r="G28" s="105" t="s">
        <v>601</v>
      </c>
      <c r="H28" s="69"/>
      <c r="I28" s="70"/>
      <c r="J28" s="70"/>
      <c r="K28" s="70"/>
      <c r="L28" s="171">
        <v>0</v>
      </c>
      <c r="M28" s="172"/>
      <c r="N28" s="173"/>
      <c r="O28" t="s">
        <v>590</v>
      </c>
    </row>
    <row r="29" spans="1:15" ht="20.100000000000001" customHeight="1">
      <c r="A29">
        <v>67</v>
      </c>
      <c r="B29" s="65">
        <v>22</v>
      </c>
      <c r="C29" s="102">
        <v>23203211856</v>
      </c>
      <c r="D29" s="67" t="s">
        <v>372</v>
      </c>
      <c r="E29" s="68" t="s">
        <v>128</v>
      </c>
      <c r="F29" s="105" t="s">
        <v>352</v>
      </c>
      <c r="G29" s="105" t="s">
        <v>601</v>
      </c>
      <c r="H29" s="69"/>
      <c r="I29" s="70"/>
      <c r="J29" s="70"/>
      <c r="K29" s="70"/>
      <c r="L29" s="171">
        <v>0</v>
      </c>
      <c r="M29" s="172"/>
      <c r="N29" s="173"/>
      <c r="O29" t="s">
        <v>590</v>
      </c>
    </row>
    <row r="30" spans="1:15" ht="20.100000000000001" customHeight="1">
      <c r="A30">
        <v>0</v>
      </c>
      <c r="B30" s="65">
        <v>23</v>
      </c>
      <c r="C30" s="102" t="s">
        <v>286</v>
      </c>
      <c r="D30" s="67" t="s">
        <v>286</v>
      </c>
      <c r="E30" s="68" t="s">
        <v>286</v>
      </c>
      <c r="F30" s="105" t="s">
        <v>286</v>
      </c>
      <c r="G30" s="105" t="s">
        <v>286</v>
      </c>
      <c r="H30" s="69"/>
      <c r="I30" s="70"/>
      <c r="J30" s="70"/>
      <c r="K30" s="70"/>
      <c r="L30" s="171" t="s">
        <v>286</v>
      </c>
      <c r="M30" s="172"/>
      <c r="N30" s="173"/>
      <c r="O30" t="s">
        <v>590</v>
      </c>
    </row>
    <row r="31" spans="1:15" ht="20.100000000000001" customHeight="1">
      <c r="A31">
        <v>0</v>
      </c>
      <c r="B31" s="65">
        <v>24</v>
      </c>
      <c r="C31" s="102" t="s">
        <v>286</v>
      </c>
      <c r="D31" s="67" t="s">
        <v>286</v>
      </c>
      <c r="E31" s="68" t="s">
        <v>286</v>
      </c>
      <c r="F31" s="105" t="s">
        <v>286</v>
      </c>
      <c r="G31" s="105" t="s">
        <v>286</v>
      </c>
      <c r="H31" s="69"/>
      <c r="I31" s="70"/>
      <c r="J31" s="70"/>
      <c r="K31" s="70"/>
      <c r="L31" s="171" t="s">
        <v>286</v>
      </c>
      <c r="M31" s="172"/>
      <c r="N31" s="173"/>
      <c r="O31" t="s">
        <v>590</v>
      </c>
    </row>
    <row r="32" spans="1:15" ht="20.100000000000001" customHeight="1">
      <c r="A32">
        <v>0</v>
      </c>
      <c r="B32" s="65">
        <v>25</v>
      </c>
      <c r="C32" s="102" t="s">
        <v>286</v>
      </c>
      <c r="D32" s="67" t="s">
        <v>286</v>
      </c>
      <c r="E32" s="68" t="s">
        <v>286</v>
      </c>
      <c r="F32" s="105" t="s">
        <v>286</v>
      </c>
      <c r="G32" s="105" t="s">
        <v>286</v>
      </c>
      <c r="H32" s="69"/>
      <c r="I32" s="70"/>
      <c r="J32" s="70"/>
      <c r="K32" s="70"/>
      <c r="L32" s="171" t="s">
        <v>286</v>
      </c>
      <c r="M32" s="172"/>
      <c r="N32" s="173"/>
      <c r="O32" t="s">
        <v>590</v>
      </c>
    </row>
    <row r="33" spans="1:16" ht="20.100000000000001" customHeight="1">
      <c r="A33">
        <v>0</v>
      </c>
      <c r="B33" s="65">
        <v>26</v>
      </c>
      <c r="C33" s="102" t="s">
        <v>286</v>
      </c>
      <c r="D33" s="67" t="s">
        <v>286</v>
      </c>
      <c r="E33" s="68" t="s">
        <v>286</v>
      </c>
      <c r="F33" s="105" t="s">
        <v>286</v>
      </c>
      <c r="G33" s="105" t="s">
        <v>286</v>
      </c>
      <c r="H33" s="69"/>
      <c r="I33" s="70"/>
      <c r="J33" s="70"/>
      <c r="K33" s="70"/>
      <c r="L33" s="171" t="s">
        <v>286</v>
      </c>
      <c r="M33" s="172"/>
      <c r="N33" s="173"/>
      <c r="O33" t="s">
        <v>590</v>
      </c>
    </row>
    <row r="34" spans="1:16" ht="20.100000000000001" customHeight="1">
      <c r="A34">
        <v>0</v>
      </c>
      <c r="B34" s="65">
        <v>27</v>
      </c>
      <c r="C34" s="102" t="s">
        <v>286</v>
      </c>
      <c r="D34" s="67" t="s">
        <v>286</v>
      </c>
      <c r="E34" s="68" t="s">
        <v>286</v>
      </c>
      <c r="F34" s="105" t="s">
        <v>286</v>
      </c>
      <c r="G34" s="105" t="s">
        <v>286</v>
      </c>
      <c r="H34" s="69"/>
      <c r="I34" s="70"/>
      <c r="J34" s="70"/>
      <c r="K34" s="70"/>
      <c r="L34" s="171" t="s">
        <v>286</v>
      </c>
      <c r="M34" s="172"/>
      <c r="N34" s="173"/>
      <c r="O34" t="s">
        <v>590</v>
      </c>
    </row>
    <row r="35" spans="1:16" ht="20.100000000000001" customHeight="1">
      <c r="A35">
        <v>0</v>
      </c>
      <c r="B35" s="65">
        <v>28</v>
      </c>
      <c r="C35" s="102" t="s">
        <v>286</v>
      </c>
      <c r="D35" s="67" t="s">
        <v>286</v>
      </c>
      <c r="E35" s="68" t="s">
        <v>286</v>
      </c>
      <c r="F35" s="105" t="s">
        <v>286</v>
      </c>
      <c r="G35" s="105" t="s">
        <v>286</v>
      </c>
      <c r="H35" s="69"/>
      <c r="I35" s="70"/>
      <c r="J35" s="70"/>
      <c r="K35" s="70"/>
      <c r="L35" s="171" t="s">
        <v>286</v>
      </c>
      <c r="M35" s="172"/>
      <c r="N35" s="173"/>
      <c r="O35" t="s">
        <v>590</v>
      </c>
    </row>
    <row r="36" spans="1:16" ht="20.100000000000001" customHeight="1">
      <c r="A36">
        <v>0</v>
      </c>
      <c r="B36" s="65">
        <v>29</v>
      </c>
      <c r="C36" s="102" t="s">
        <v>286</v>
      </c>
      <c r="D36" s="67" t="s">
        <v>286</v>
      </c>
      <c r="E36" s="68" t="s">
        <v>286</v>
      </c>
      <c r="F36" s="105" t="s">
        <v>286</v>
      </c>
      <c r="G36" s="105" t="s">
        <v>286</v>
      </c>
      <c r="H36" s="69"/>
      <c r="I36" s="70"/>
      <c r="J36" s="70"/>
      <c r="K36" s="70"/>
      <c r="L36" s="171" t="s">
        <v>286</v>
      </c>
      <c r="M36" s="172"/>
      <c r="N36" s="173"/>
      <c r="O36" t="s">
        <v>590</v>
      </c>
    </row>
    <row r="37" spans="1:16" ht="20.100000000000001" customHeight="1">
      <c r="A37">
        <v>0</v>
      </c>
      <c r="B37" s="72">
        <v>30</v>
      </c>
      <c r="C37" s="102" t="s">
        <v>286</v>
      </c>
      <c r="D37" s="67" t="s">
        <v>286</v>
      </c>
      <c r="E37" s="68" t="s">
        <v>286</v>
      </c>
      <c r="F37" s="105" t="s">
        <v>286</v>
      </c>
      <c r="G37" s="105" t="s">
        <v>286</v>
      </c>
      <c r="H37" s="73"/>
      <c r="I37" s="74"/>
      <c r="J37" s="74"/>
      <c r="K37" s="74"/>
      <c r="L37" s="171" t="s">
        <v>286</v>
      </c>
      <c r="M37" s="172"/>
      <c r="N37" s="173"/>
      <c r="O37" t="s">
        <v>590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3"/>
      <c r="M38" s="113"/>
      <c r="N38" s="113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52</v>
      </c>
      <c r="I44" s="112">
        <v>17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3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10.285156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140625" customWidth="1"/>
    <col min="10" max="10" width="4.140625" customWidth="1"/>
    <col min="11" max="11" width="11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4" t="s">
        <v>60</v>
      </c>
      <c r="D1" s="184"/>
      <c r="E1" s="57"/>
      <c r="F1" s="168" t="s">
        <v>305</v>
      </c>
      <c r="G1" s="168"/>
      <c r="H1" s="168"/>
      <c r="I1" s="168"/>
      <c r="J1" s="168"/>
      <c r="K1" s="168"/>
      <c r="L1" s="58" t="s">
        <v>573</v>
      </c>
    </row>
    <row r="2" spans="1:15" s="56" customFormat="1">
      <c r="C2" s="184" t="s">
        <v>62</v>
      </c>
      <c r="D2" s="184"/>
      <c r="E2" s="59" t="s">
        <v>604</v>
      </c>
      <c r="F2" s="185" t="s">
        <v>586</v>
      </c>
      <c r="G2" s="185"/>
      <c r="H2" s="185"/>
      <c r="I2" s="185"/>
      <c r="J2" s="185"/>
      <c r="K2" s="185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57</v>
      </c>
      <c r="D3" s="169" t="s">
        <v>587</v>
      </c>
      <c r="E3" s="169"/>
      <c r="F3" s="169"/>
      <c r="G3" s="169"/>
      <c r="H3" s="169"/>
      <c r="I3" s="169"/>
      <c r="J3" s="169"/>
      <c r="K3" s="169"/>
      <c r="L3" s="60" t="s">
        <v>65</v>
      </c>
      <c r="M3" s="60" t="s">
        <v>64</v>
      </c>
      <c r="N3" s="60">
        <v>1</v>
      </c>
    </row>
    <row r="4" spans="1:15" s="62" customFormat="1" ht="18.75" customHeight="1">
      <c r="B4" s="170" t="s">
        <v>605</v>
      </c>
      <c r="C4" s="170"/>
      <c r="D4" s="170"/>
      <c r="E4" s="170"/>
      <c r="F4" s="170"/>
      <c r="G4" s="170"/>
      <c r="H4" s="170"/>
      <c r="I4" s="170"/>
      <c r="J4" s="170"/>
      <c r="K4" s="170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64" t="s">
        <v>4</v>
      </c>
      <c r="C6" s="165" t="s">
        <v>67</v>
      </c>
      <c r="D6" s="166" t="s">
        <v>9</v>
      </c>
      <c r="E6" s="167" t="s">
        <v>10</v>
      </c>
      <c r="F6" s="165" t="s">
        <v>78</v>
      </c>
      <c r="G6" s="165" t="s">
        <v>79</v>
      </c>
      <c r="H6" s="165" t="s">
        <v>69</v>
      </c>
      <c r="I6" s="165" t="s">
        <v>70</v>
      </c>
      <c r="J6" s="174" t="s">
        <v>59</v>
      </c>
      <c r="K6" s="174"/>
      <c r="L6" s="175" t="s">
        <v>71</v>
      </c>
      <c r="M6" s="176"/>
      <c r="N6" s="177"/>
    </row>
    <row r="7" spans="1:15" ht="27" customHeight="1">
      <c r="B7" s="164"/>
      <c r="C7" s="164"/>
      <c r="D7" s="166"/>
      <c r="E7" s="167"/>
      <c r="F7" s="164"/>
      <c r="G7" s="164"/>
      <c r="H7" s="164"/>
      <c r="I7" s="164"/>
      <c r="J7" s="64" t="s">
        <v>72</v>
      </c>
      <c r="K7" s="64" t="s">
        <v>73</v>
      </c>
      <c r="L7" s="178"/>
      <c r="M7" s="179"/>
      <c r="N7" s="180"/>
    </row>
    <row r="8" spans="1:15" ht="20.100000000000001" customHeight="1">
      <c r="A8">
        <v>68</v>
      </c>
      <c r="B8" s="65">
        <v>1</v>
      </c>
      <c r="C8" s="102">
        <v>23203210381</v>
      </c>
      <c r="D8" s="67" t="s">
        <v>309</v>
      </c>
      <c r="E8" s="68" t="s">
        <v>139</v>
      </c>
      <c r="F8" s="105" t="s">
        <v>352</v>
      </c>
      <c r="G8" s="105" t="s">
        <v>601</v>
      </c>
      <c r="H8" s="69"/>
      <c r="I8" s="70"/>
      <c r="J8" s="70"/>
      <c r="K8" s="70"/>
      <c r="L8" s="181">
        <v>0</v>
      </c>
      <c r="M8" s="182"/>
      <c r="N8" s="183"/>
      <c r="O8" t="s">
        <v>590</v>
      </c>
    </row>
    <row r="9" spans="1:15" ht="20.100000000000001" customHeight="1">
      <c r="A9">
        <v>69</v>
      </c>
      <c r="B9" s="65">
        <v>2</v>
      </c>
      <c r="C9" s="102">
        <v>2320320693</v>
      </c>
      <c r="D9" s="67" t="s">
        <v>373</v>
      </c>
      <c r="E9" s="68" t="s">
        <v>188</v>
      </c>
      <c r="F9" s="105" t="s">
        <v>352</v>
      </c>
      <c r="G9" s="105" t="s">
        <v>601</v>
      </c>
      <c r="H9" s="69"/>
      <c r="I9" s="70"/>
      <c r="J9" s="70"/>
      <c r="K9" s="70"/>
      <c r="L9" s="171">
        <v>0</v>
      </c>
      <c r="M9" s="172"/>
      <c r="N9" s="173"/>
      <c r="O9" t="s">
        <v>590</v>
      </c>
    </row>
    <row r="10" spans="1:15" ht="20.100000000000001" customHeight="1">
      <c r="A10">
        <v>70</v>
      </c>
      <c r="B10" s="65">
        <v>3</v>
      </c>
      <c r="C10" s="102">
        <v>2321324661</v>
      </c>
      <c r="D10" s="67" t="s">
        <v>148</v>
      </c>
      <c r="E10" s="68" t="s">
        <v>117</v>
      </c>
      <c r="F10" s="105" t="s">
        <v>352</v>
      </c>
      <c r="G10" s="105" t="s">
        <v>601</v>
      </c>
      <c r="H10" s="69"/>
      <c r="I10" s="70"/>
      <c r="J10" s="70"/>
      <c r="K10" s="70"/>
      <c r="L10" s="171">
        <v>0</v>
      </c>
      <c r="M10" s="172"/>
      <c r="N10" s="173"/>
      <c r="O10" t="s">
        <v>590</v>
      </c>
    </row>
    <row r="11" spans="1:15" ht="20.100000000000001" customHeight="1">
      <c r="A11">
        <v>71</v>
      </c>
      <c r="B11" s="65">
        <v>4</v>
      </c>
      <c r="C11" s="102">
        <v>23203210382</v>
      </c>
      <c r="D11" s="67" t="s">
        <v>264</v>
      </c>
      <c r="E11" s="68" t="s">
        <v>222</v>
      </c>
      <c r="F11" s="105" t="s">
        <v>352</v>
      </c>
      <c r="G11" s="105" t="s">
        <v>601</v>
      </c>
      <c r="H11" s="69"/>
      <c r="I11" s="70"/>
      <c r="J11" s="70"/>
      <c r="K11" s="70"/>
      <c r="L11" s="171">
        <v>0</v>
      </c>
      <c r="M11" s="172"/>
      <c r="N11" s="173"/>
      <c r="O11" t="s">
        <v>590</v>
      </c>
    </row>
    <row r="12" spans="1:15" ht="20.100000000000001" customHeight="1">
      <c r="A12">
        <v>72</v>
      </c>
      <c r="B12" s="65">
        <v>5</v>
      </c>
      <c r="C12" s="102">
        <v>23203210080</v>
      </c>
      <c r="D12" s="67" t="s">
        <v>265</v>
      </c>
      <c r="E12" s="68" t="s">
        <v>149</v>
      </c>
      <c r="F12" s="105" t="s">
        <v>352</v>
      </c>
      <c r="G12" s="105" t="s">
        <v>601</v>
      </c>
      <c r="H12" s="69"/>
      <c r="I12" s="70"/>
      <c r="J12" s="70"/>
      <c r="K12" s="70"/>
      <c r="L12" s="171">
        <v>0</v>
      </c>
      <c r="M12" s="172"/>
      <c r="N12" s="173"/>
      <c r="O12" t="s">
        <v>590</v>
      </c>
    </row>
    <row r="13" spans="1:15" ht="20.100000000000001" customHeight="1">
      <c r="A13">
        <v>73</v>
      </c>
      <c r="B13" s="65">
        <v>6</v>
      </c>
      <c r="C13" s="102">
        <v>2320321696</v>
      </c>
      <c r="D13" s="67" t="s">
        <v>315</v>
      </c>
      <c r="E13" s="68" t="s">
        <v>119</v>
      </c>
      <c r="F13" s="105" t="s">
        <v>352</v>
      </c>
      <c r="G13" s="105" t="s">
        <v>601</v>
      </c>
      <c r="H13" s="69"/>
      <c r="I13" s="70"/>
      <c r="J13" s="70"/>
      <c r="K13" s="70"/>
      <c r="L13" s="171">
        <v>0</v>
      </c>
      <c r="M13" s="172"/>
      <c r="N13" s="173"/>
      <c r="O13" t="s">
        <v>590</v>
      </c>
    </row>
    <row r="14" spans="1:15" ht="20.100000000000001" customHeight="1">
      <c r="A14">
        <v>74</v>
      </c>
      <c r="B14" s="65">
        <v>7</v>
      </c>
      <c r="C14" s="102">
        <v>2320329747</v>
      </c>
      <c r="D14" s="67" t="s">
        <v>374</v>
      </c>
      <c r="E14" s="68" t="s">
        <v>119</v>
      </c>
      <c r="F14" s="105" t="s">
        <v>352</v>
      </c>
      <c r="G14" s="105" t="s">
        <v>601</v>
      </c>
      <c r="H14" s="69"/>
      <c r="I14" s="70"/>
      <c r="J14" s="70"/>
      <c r="K14" s="70"/>
      <c r="L14" s="171">
        <v>0</v>
      </c>
      <c r="M14" s="172"/>
      <c r="N14" s="173"/>
      <c r="O14" t="s">
        <v>590</v>
      </c>
    </row>
    <row r="15" spans="1:15" ht="20.100000000000001" customHeight="1">
      <c r="A15">
        <v>75</v>
      </c>
      <c r="B15" s="65">
        <v>8</v>
      </c>
      <c r="C15" s="102">
        <v>23203211236</v>
      </c>
      <c r="D15" s="67" t="s">
        <v>375</v>
      </c>
      <c r="E15" s="68" t="s">
        <v>116</v>
      </c>
      <c r="F15" s="105" t="s">
        <v>376</v>
      </c>
      <c r="G15" s="105" t="s">
        <v>601</v>
      </c>
      <c r="H15" s="69"/>
      <c r="I15" s="70"/>
      <c r="J15" s="70"/>
      <c r="K15" s="70"/>
      <c r="L15" s="171">
        <v>0</v>
      </c>
      <c r="M15" s="172"/>
      <c r="N15" s="173"/>
      <c r="O15" t="s">
        <v>590</v>
      </c>
    </row>
    <row r="16" spans="1:15" ht="20.100000000000001" customHeight="1">
      <c r="A16">
        <v>76</v>
      </c>
      <c r="B16" s="65">
        <v>9</v>
      </c>
      <c r="C16" s="102">
        <v>2320324645</v>
      </c>
      <c r="D16" s="67" t="s">
        <v>377</v>
      </c>
      <c r="E16" s="68" t="s">
        <v>162</v>
      </c>
      <c r="F16" s="105" t="s">
        <v>376</v>
      </c>
      <c r="G16" s="105" t="s">
        <v>601</v>
      </c>
      <c r="H16" s="69"/>
      <c r="I16" s="70"/>
      <c r="J16" s="70"/>
      <c r="K16" s="70"/>
      <c r="L16" s="171">
        <v>0</v>
      </c>
      <c r="M16" s="172"/>
      <c r="N16" s="173"/>
      <c r="O16" t="s">
        <v>590</v>
      </c>
    </row>
    <row r="17" spans="1:15" ht="20.100000000000001" customHeight="1">
      <c r="A17">
        <v>77</v>
      </c>
      <c r="B17" s="65">
        <v>10</v>
      </c>
      <c r="C17" s="102">
        <v>2320322954</v>
      </c>
      <c r="D17" s="67" t="s">
        <v>306</v>
      </c>
      <c r="E17" s="68" t="s">
        <v>85</v>
      </c>
      <c r="F17" s="105" t="s">
        <v>376</v>
      </c>
      <c r="G17" s="105" t="s">
        <v>601</v>
      </c>
      <c r="H17" s="69"/>
      <c r="I17" s="70"/>
      <c r="J17" s="70"/>
      <c r="K17" s="70"/>
      <c r="L17" s="171">
        <v>0</v>
      </c>
      <c r="M17" s="172"/>
      <c r="N17" s="173"/>
      <c r="O17" t="s">
        <v>590</v>
      </c>
    </row>
    <row r="18" spans="1:15" ht="20.100000000000001" customHeight="1">
      <c r="A18">
        <v>78</v>
      </c>
      <c r="B18" s="65">
        <v>11</v>
      </c>
      <c r="C18" s="102">
        <v>2321720742</v>
      </c>
      <c r="D18" s="67" t="s">
        <v>292</v>
      </c>
      <c r="E18" s="68" t="s">
        <v>227</v>
      </c>
      <c r="F18" s="105" t="s">
        <v>376</v>
      </c>
      <c r="G18" s="105" t="s">
        <v>601</v>
      </c>
      <c r="H18" s="69"/>
      <c r="I18" s="70"/>
      <c r="J18" s="70"/>
      <c r="K18" s="70"/>
      <c r="L18" s="171">
        <v>0</v>
      </c>
      <c r="M18" s="172"/>
      <c r="N18" s="173"/>
      <c r="O18" t="s">
        <v>590</v>
      </c>
    </row>
    <row r="19" spans="1:15" ht="20.100000000000001" customHeight="1">
      <c r="A19">
        <v>79</v>
      </c>
      <c r="B19" s="65">
        <v>12</v>
      </c>
      <c r="C19" s="102">
        <v>2321722327</v>
      </c>
      <c r="D19" s="67" t="s">
        <v>378</v>
      </c>
      <c r="E19" s="68" t="s">
        <v>230</v>
      </c>
      <c r="F19" s="105" t="s">
        <v>376</v>
      </c>
      <c r="G19" s="105" t="s">
        <v>601</v>
      </c>
      <c r="H19" s="69"/>
      <c r="I19" s="70"/>
      <c r="J19" s="70"/>
      <c r="K19" s="70"/>
      <c r="L19" s="171">
        <v>0</v>
      </c>
      <c r="M19" s="172"/>
      <c r="N19" s="173"/>
      <c r="O19" t="s">
        <v>590</v>
      </c>
    </row>
    <row r="20" spans="1:15" ht="20.100000000000001" customHeight="1">
      <c r="A20">
        <v>80</v>
      </c>
      <c r="B20" s="65">
        <v>13</v>
      </c>
      <c r="C20" s="102">
        <v>2321714846</v>
      </c>
      <c r="D20" s="67" t="s">
        <v>379</v>
      </c>
      <c r="E20" s="68" t="s">
        <v>114</v>
      </c>
      <c r="F20" s="105" t="s">
        <v>376</v>
      </c>
      <c r="G20" s="105" t="s">
        <v>601</v>
      </c>
      <c r="H20" s="69"/>
      <c r="I20" s="70"/>
      <c r="J20" s="70"/>
      <c r="K20" s="70"/>
      <c r="L20" s="171">
        <v>0</v>
      </c>
      <c r="M20" s="172"/>
      <c r="N20" s="173"/>
      <c r="O20" t="s">
        <v>590</v>
      </c>
    </row>
    <row r="21" spans="1:15" ht="20.100000000000001" customHeight="1">
      <c r="A21">
        <v>81</v>
      </c>
      <c r="B21" s="65">
        <v>14</v>
      </c>
      <c r="C21" s="102">
        <v>2320310782</v>
      </c>
      <c r="D21" s="67" t="s">
        <v>356</v>
      </c>
      <c r="E21" s="68" t="s">
        <v>92</v>
      </c>
      <c r="F21" s="105" t="s">
        <v>376</v>
      </c>
      <c r="G21" s="105" t="s">
        <v>601</v>
      </c>
      <c r="H21" s="69"/>
      <c r="I21" s="70"/>
      <c r="J21" s="70"/>
      <c r="K21" s="70"/>
      <c r="L21" s="171">
        <v>0</v>
      </c>
      <c r="M21" s="172"/>
      <c r="N21" s="173"/>
      <c r="O21" t="s">
        <v>590</v>
      </c>
    </row>
    <row r="22" spans="1:15" ht="20.100000000000001" customHeight="1">
      <c r="A22">
        <v>82</v>
      </c>
      <c r="B22" s="65">
        <v>15</v>
      </c>
      <c r="C22" s="102">
        <v>23203211608</v>
      </c>
      <c r="D22" s="67" t="s">
        <v>226</v>
      </c>
      <c r="E22" s="68" t="s">
        <v>99</v>
      </c>
      <c r="F22" s="105" t="s">
        <v>376</v>
      </c>
      <c r="G22" s="105" t="s">
        <v>601</v>
      </c>
      <c r="H22" s="69"/>
      <c r="I22" s="70"/>
      <c r="J22" s="70"/>
      <c r="K22" s="70"/>
      <c r="L22" s="171">
        <v>0</v>
      </c>
      <c r="M22" s="172"/>
      <c r="N22" s="173"/>
      <c r="O22" t="s">
        <v>590</v>
      </c>
    </row>
    <row r="23" spans="1:15" ht="20.100000000000001" customHeight="1">
      <c r="A23">
        <v>83</v>
      </c>
      <c r="B23" s="65">
        <v>16</v>
      </c>
      <c r="C23" s="102">
        <v>2320323184</v>
      </c>
      <c r="D23" s="67" t="s">
        <v>309</v>
      </c>
      <c r="E23" s="68" t="s">
        <v>167</v>
      </c>
      <c r="F23" s="105" t="s">
        <v>376</v>
      </c>
      <c r="G23" s="105" t="s">
        <v>601</v>
      </c>
      <c r="H23" s="69"/>
      <c r="I23" s="70"/>
      <c r="J23" s="70"/>
      <c r="K23" s="70"/>
      <c r="L23" s="171">
        <v>0</v>
      </c>
      <c r="M23" s="172"/>
      <c r="N23" s="173"/>
      <c r="O23" t="s">
        <v>590</v>
      </c>
    </row>
    <row r="24" spans="1:15" ht="20.100000000000001" customHeight="1">
      <c r="A24">
        <v>84</v>
      </c>
      <c r="B24" s="65">
        <v>17</v>
      </c>
      <c r="C24" s="102">
        <v>2320722908</v>
      </c>
      <c r="D24" s="67" t="s">
        <v>283</v>
      </c>
      <c r="E24" s="68" t="s">
        <v>109</v>
      </c>
      <c r="F24" s="105" t="s">
        <v>376</v>
      </c>
      <c r="G24" s="105" t="s">
        <v>601</v>
      </c>
      <c r="H24" s="69"/>
      <c r="I24" s="70"/>
      <c r="J24" s="70"/>
      <c r="K24" s="70"/>
      <c r="L24" s="171">
        <v>0</v>
      </c>
      <c r="M24" s="172"/>
      <c r="N24" s="173"/>
      <c r="O24" t="s">
        <v>590</v>
      </c>
    </row>
    <row r="25" spans="1:15" ht="20.100000000000001" customHeight="1">
      <c r="A25">
        <v>85</v>
      </c>
      <c r="B25" s="65">
        <v>18</v>
      </c>
      <c r="C25" s="102">
        <v>2220716803</v>
      </c>
      <c r="D25" s="67" t="s">
        <v>380</v>
      </c>
      <c r="E25" s="68" t="s">
        <v>138</v>
      </c>
      <c r="F25" s="105" t="s">
        <v>376</v>
      </c>
      <c r="G25" s="105" t="s">
        <v>606</v>
      </c>
      <c r="H25" s="69"/>
      <c r="I25" s="70"/>
      <c r="J25" s="70"/>
      <c r="K25" s="70"/>
      <c r="L25" s="171" t="s">
        <v>286</v>
      </c>
      <c r="M25" s="172"/>
      <c r="N25" s="173"/>
      <c r="O25" t="s">
        <v>590</v>
      </c>
    </row>
    <row r="26" spans="1:15" ht="20.100000000000001" customHeight="1">
      <c r="A26">
        <v>86</v>
      </c>
      <c r="B26" s="65">
        <v>19</v>
      </c>
      <c r="C26" s="102">
        <v>2320324959</v>
      </c>
      <c r="D26" s="67" t="s">
        <v>381</v>
      </c>
      <c r="E26" s="68" t="s">
        <v>138</v>
      </c>
      <c r="F26" s="105" t="s">
        <v>376</v>
      </c>
      <c r="G26" s="105" t="s">
        <v>601</v>
      </c>
      <c r="H26" s="69"/>
      <c r="I26" s="70"/>
      <c r="J26" s="70"/>
      <c r="K26" s="70"/>
      <c r="L26" s="171">
        <v>0</v>
      </c>
      <c r="M26" s="172"/>
      <c r="N26" s="173"/>
      <c r="O26" t="s">
        <v>590</v>
      </c>
    </row>
    <row r="27" spans="1:15" ht="20.100000000000001" customHeight="1">
      <c r="A27">
        <v>87</v>
      </c>
      <c r="B27" s="65">
        <v>20</v>
      </c>
      <c r="C27" s="102">
        <v>23213212018</v>
      </c>
      <c r="D27" s="67" t="s">
        <v>382</v>
      </c>
      <c r="E27" s="68" t="s">
        <v>105</v>
      </c>
      <c r="F27" s="105" t="s">
        <v>376</v>
      </c>
      <c r="G27" s="105" t="s">
        <v>601</v>
      </c>
      <c r="H27" s="69"/>
      <c r="I27" s="70"/>
      <c r="J27" s="70"/>
      <c r="K27" s="70"/>
      <c r="L27" s="171">
        <v>0</v>
      </c>
      <c r="M27" s="172"/>
      <c r="N27" s="173"/>
      <c r="O27" t="s">
        <v>590</v>
      </c>
    </row>
    <row r="28" spans="1:15" ht="20.100000000000001" customHeight="1">
      <c r="A28">
        <v>88</v>
      </c>
      <c r="B28" s="65">
        <v>21</v>
      </c>
      <c r="C28" s="102">
        <v>2320725437</v>
      </c>
      <c r="D28" s="67" t="s">
        <v>383</v>
      </c>
      <c r="E28" s="68" t="s">
        <v>184</v>
      </c>
      <c r="F28" s="105" t="s">
        <v>376</v>
      </c>
      <c r="G28" s="105" t="s">
        <v>601</v>
      </c>
      <c r="H28" s="69"/>
      <c r="I28" s="70"/>
      <c r="J28" s="70"/>
      <c r="K28" s="70"/>
      <c r="L28" s="171">
        <v>0</v>
      </c>
      <c r="M28" s="172"/>
      <c r="N28" s="173"/>
      <c r="O28" t="s">
        <v>590</v>
      </c>
    </row>
    <row r="29" spans="1:15" ht="20.100000000000001" customHeight="1">
      <c r="A29">
        <v>89</v>
      </c>
      <c r="B29" s="65">
        <v>22</v>
      </c>
      <c r="C29" s="102">
        <v>23203212370</v>
      </c>
      <c r="D29" s="67" t="s">
        <v>384</v>
      </c>
      <c r="E29" s="68" t="s">
        <v>112</v>
      </c>
      <c r="F29" s="105" t="s">
        <v>376</v>
      </c>
      <c r="G29" s="105" t="s">
        <v>601</v>
      </c>
      <c r="H29" s="69"/>
      <c r="I29" s="70"/>
      <c r="J29" s="70"/>
      <c r="K29" s="70"/>
      <c r="L29" s="171">
        <v>0</v>
      </c>
      <c r="M29" s="172"/>
      <c r="N29" s="173"/>
      <c r="O29" t="s">
        <v>590</v>
      </c>
    </row>
    <row r="30" spans="1:15" ht="20.100000000000001" customHeight="1">
      <c r="A30">
        <v>90</v>
      </c>
      <c r="B30" s="65">
        <v>23</v>
      </c>
      <c r="C30" s="102">
        <v>2320350745</v>
      </c>
      <c r="D30" s="67" t="s">
        <v>194</v>
      </c>
      <c r="E30" s="68" t="s">
        <v>112</v>
      </c>
      <c r="F30" s="105" t="s">
        <v>376</v>
      </c>
      <c r="G30" s="105" t="s">
        <v>601</v>
      </c>
      <c r="H30" s="69"/>
      <c r="I30" s="70"/>
      <c r="J30" s="70"/>
      <c r="K30" s="70"/>
      <c r="L30" s="171">
        <v>0</v>
      </c>
      <c r="M30" s="172"/>
      <c r="N30" s="173"/>
      <c r="O30" t="s">
        <v>590</v>
      </c>
    </row>
    <row r="31" spans="1:15" ht="20.100000000000001" customHeight="1">
      <c r="A31">
        <v>0</v>
      </c>
      <c r="B31" s="65">
        <v>24</v>
      </c>
      <c r="C31" s="102" t="s">
        <v>286</v>
      </c>
      <c r="D31" s="67" t="s">
        <v>286</v>
      </c>
      <c r="E31" s="68" t="s">
        <v>286</v>
      </c>
      <c r="F31" s="105" t="s">
        <v>286</v>
      </c>
      <c r="G31" s="105" t="s">
        <v>286</v>
      </c>
      <c r="H31" s="69"/>
      <c r="I31" s="70"/>
      <c r="J31" s="70"/>
      <c r="K31" s="70"/>
      <c r="L31" s="171" t="s">
        <v>286</v>
      </c>
      <c r="M31" s="172"/>
      <c r="N31" s="173"/>
      <c r="O31" t="s">
        <v>590</v>
      </c>
    </row>
    <row r="32" spans="1:15" ht="20.100000000000001" customHeight="1">
      <c r="A32">
        <v>0</v>
      </c>
      <c r="B32" s="65">
        <v>25</v>
      </c>
      <c r="C32" s="102" t="s">
        <v>286</v>
      </c>
      <c r="D32" s="67" t="s">
        <v>286</v>
      </c>
      <c r="E32" s="68" t="s">
        <v>286</v>
      </c>
      <c r="F32" s="105" t="s">
        <v>286</v>
      </c>
      <c r="G32" s="105" t="s">
        <v>286</v>
      </c>
      <c r="H32" s="69"/>
      <c r="I32" s="70"/>
      <c r="J32" s="70"/>
      <c r="K32" s="70"/>
      <c r="L32" s="171" t="s">
        <v>286</v>
      </c>
      <c r="M32" s="172"/>
      <c r="N32" s="173"/>
      <c r="O32" t="s">
        <v>590</v>
      </c>
    </row>
    <row r="33" spans="1:16" ht="20.100000000000001" customHeight="1">
      <c r="A33">
        <v>0</v>
      </c>
      <c r="B33" s="65">
        <v>26</v>
      </c>
      <c r="C33" s="102" t="s">
        <v>286</v>
      </c>
      <c r="D33" s="67" t="s">
        <v>286</v>
      </c>
      <c r="E33" s="68" t="s">
        <v>286</v>
      </c>
      <c r="F33" s="105" t="s">
        <v>286</v>
      </c>
      <c r="G33" s="105" t="s">
        <v>286</v>
      </c>
      <c r="H33" s="69"/>
      <c r="I33" s="70"/>
      <c r="J33" s="70"/>
      <c r="K33" s="70"/>
      <c r="L33" s="171" t="s">
        <v>286</v>
      </c>
      <c r="M33" s="172"/>
      <c r="N33" s="173"/>
      <c r="O33" t="s">
        <v>590</v>
      </c>
    </row>
    <row r="34" spans="1:16" ht="20.100000000000001" customHeight="1">
      <c r="A34">
        <v>0</v>
      </c>
      <c r="B34" s="65">
        <v>27</v>
      </c>
      <c r="C34" s="102" t="s">
        <v>286</v>
      </c>
      <c r="D34" s="67" t="s">
        <v>286</v>
      </c>
      <c r="E34" s="68" t="s">
        <v>286</v>
      </c>
      <c r="F34" s="105" t="s">
        <v>286</v>
      </c>
      <c r="G34" s="105" t="s">
        <v>286</v>
      </c>
      <c r="H34" s="69"/>
      <c r="I34" s="70"/>
      <c r="J34" s="70"/>
      <c r="K34" s="70"/>
      <c r="L34" s="171" t="s">
        <v>286</v>
      </c>
      <c r="M34" s="172"/>
      <c r="N34" s="173"/>
      <c r="O34" t="s">
        <v>590</v>
      </c>
    </row>
    <row r="35" spans="1:16" ht="20.100000000000001" customHeight="1">
      <c r="A35">
        <v>0</v>
      </c>
      <c r="B35" s="65">
        <v>28</v>
      </c>
      <c r="C35" s="102" t="s">
        <v>286</v>
      </c>
      <c r="D35" s="67" t="s">
        <v>286</v>
      </c>
      <c r="E35" s="68" t="s">
        <v>286</v>
      </c>
      <c r="F35" s="105" t="s">
        <v>286</v>
      </c>
      <c r="G35" s="105" t="s">
        <v>286</v>
      </c>
      <c r="H35" s="69"/>
      <c r="I35" s="70"/>
      <c r="J35" s="70"/>
      <c r="K35" s="70"/>
      <c r="L35" s="171" t="s">
        <v>286</v>
      </c>
      <c r="M35" s="172"/>
      <c r="N35" s="173"/>
      <c r="O35" t="s">
        <v>590</v>
      </c>
    </row>
    <row r="36" spans="1:16" ht="20.100000000000001" customHeight="1">
      <c r="A36">
        <v>0</v>
      </c>
      <c r="B36" s="65">
        <v>29</v>
      </c>
      <c r="C36" s="102" t="s">
        <v>286</v>
      </c>
      <c r="D36" s="67" t="s">
        <v>286</v>
      </c>
      <c r="E36" s="68" t="s">
        <v>286</v>
      </c>
      <c r="F36" s="105" t="s">
        <v>286</v>
      </c>
      <c r="G36" s="105" t="s">
        <v>286</v>
      </c>
      <c r="H36" s="69"/>
      <c r="I36" s="70"/>
      <c r="J36" s="70"/>
      <c r="K36" s="70"/>
      <c r="L36" s="171" t="s">
        <v>286</v>
      </c>
      <c r="M36" s="172"/>
      <c r="N36" s="173"/>
      <c r="O36" t="s">
        <v>590</v>
      </c>
    </row>
    <row r="37" spans="1:16" ht="20.100000000000001" customHeight="1">
      <c r="A37">
        <v>0</v>
      </c>
      <c r="B37" s="72">
        <v>30</v>
      </c>
      <c r="C37" s="102" t="s">
        <v>286</v>
      </c>
      <c r="D37" s="67" t="s">
        <v>286</v>
      </c>
      <c r="E37" s="68" t="s">
        <v>286</v>
      </c>
      <c r="F37" s="105" t="s">
        <v>286</v>
      </c>
      <c r="G37" s="105" t="s">
        <v>286</v>
      </c>
      <c r="H37" s="73"/>
      <c r="I37" s="74"/>
      <c r="J37" s="74"/>
      <c r="K37" s="74"/>
      <c r="L37" s="171" t="s">
        <v>286</v>
      </c>
      <c r="M37" s="172"/>
      <c r="N37" s="173"/>
      <c r="O37" t="s">
        <v>590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3"/>
      <c r="M38" s="113"/>
      <c r="N38" s="113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53</v>
      </c>
      <c r="I44" s="112">
        <v>17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3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10.285156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140625" customWidth="1"/>
    <col min="10" max="10" width="4.140625" customWidth="1"/>
    <col min="11" max="11" width="11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4" t="s">
        <v>60</v>
      </c>
      <c r="D1" s="184"/>
      <c r="E1" s="57"/>
      <c r="F1" s="168" t="s">
        <v>305</v>
      </c>
      <c r="G1" s="168"/>
      <c r="H1" s="168"/>
      <c r="I1" s="168"/>
      <c r="J1" s="168"/>
      <c r="K1" s="168"/>
      <c r="L1" s="58" t="s">
        <v>574</v>
      </c>
    </row>
    <row r="2" spans="1:15" s="56" customFormat="1">
      <c r="C2" s="184" t="s">
        <v>62</v>
      </c>
      <c r="D2" s="184"/>
      <c r="E2" s="59" t="s">
        <v>607</v>
      </c>
      <c r="F2" s="185" t="s">
        <v>586</v>
      </c>
      <c r="G2" s="185"/>
      <c r="H2" s="185"/>
      <c r="I2" s="185"/>
      <c r="J2" s="185"/>
      <c r="K2" s="185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608</v>
      </c>
      <c r="D3" s="169" t="s">
        <v>587</v>
      </c>
      <c r="E3" s="169"/>
      <c r="F3" s="169"/>
      <c r="G3" s="169"/>
      <c r="H3" s="169"/>
      <c r="I3" s="169"/>
      <c r="J3" s="169"/>
      <c r="K3" s="169"/>
      <c r="L3" s="60" t="s">
        <v>65</v>
      </c>
      <c r="M3" s="60" t="s">
        <v>64</v>
      </c>
      <c r="N3" s="60">
        <v>1</v>
      </c>
    </row>
    <row r="4" spans="1:15" s="62" customFormat="1" ht="18.75" customHeight="1">
      <c r="B4" s="170" t="s">
        <v>609</v>
      </c>
      <c r="C4" s="170"/>
      <c r="D4" s="170"/>
      <c r="E4" s="170"/>
      <c r="F4" s="170"/>
      <c r="G4" s="170"/>
      <c r="H4" s="170"/>
      <c r="I4" s="170"/>
      <c r="J4" s="170"/>
      <c r="K4" s="170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64" t="s">
        <v>4</v>
      </c>
      <c r="C6" s="165" t="s">
        <v>67</v>
      </c>
      <c r="D6" s="166" t="s">
        <v>9</v>
      </c>
      <c r="E6" s="167" t="s">
        <v>10</v>
      </c>
      <c r="F6" s="165" t="s">
        <v>78</v>
      </c>
      <c r="G6" s="165" t="s">
        <v>79</v>
      </c>
      <c r="H6" s="165" t="s">
        <v>69</v>
      </c>
      <c r="I6" s="165" t="s">
        <v>70</v>
      </c>
      <c r="J6" s="174" t="s">
        <v>59</v>
      </c>
      <c r="K6" s="174"/>
      <c r="L6" s="175" t="s">
        <v>71</v>
      </c>
      <c r="M6" s="176"/>
      <c r="N6" s="177"/>
    </row>
    <row r="7" spans="1:15" ht="27" customHeight="1">
      <c r="B7" s="164"/>
      <c r="C7" s="164"/>
      <c r="D7" s="166"/>
      <c r="E7" s="167"/>
      <c r="F7" s="164"/>
      <c r="G7" s="164"/>
      <c r="H7" s="164"/>
      <c r="I7" s="164"/>
      <c r="J7" s="64" t="s">
        <v>72</v>
      </c>
      <c r="K7" s="64" t="s">
        <v>73</v>
      </c>
      <c r="L7" s="178"/>
      <c r="M7" s="179"/>
      <c r="N7" s="180"/>
    </row>
    <row r="8" spans="1:15" ht="20.100000000000001" customHeight="1">
      <c r="A8">
        <v>91</v>
      </c>
      <c r="B8" s="65">
        <v>1</v>
      </c>
      <c r="C8" s="102">
        <v>2320510795</v>
      </c>
      <c r="D8" s="67" t="s">
        <v>385</v>
      </c>
      <c r="E8" s="68" t="s">
        <v>124</v>
      </c>
      <c r="F8" s="105" t="s">
        <v>376</v>
      </c>
      <c r="G8" s="105" t="s">
        <v>601</v>
      </c>
      <c r="H8" s="69"/>
      <c r="I8" s="70"/>
      <c r="J8" s="70"/>
      <c r="K8" s="70"/>
      <c r="L8" s="181">
        <v>0</v>
      </c>
      <c r="M8" s="182"/>
      <c r="N8" s="183"/>
      <c r="O8" t="s">
        <v>590</v>
      </c>
    </row>
    <row r="9" spans="1:15" ht="20.100000000000001" customHeight="1">
      <c r="A9">
        <v>92</v>
      </c>
      <c r="B9" s="65">
        <v>2</v>
      </c>
      <c r="C9" s="102">
        <v>2320320685</v>
      </c>
      <c r="D9" s="67" t="s">
        <v>275</v>
      </c>
      <c r="E9" s="68" t="s">
        <v>132</v>
      </c>
      <c r="F9" s="105" t="s">
        <v>376</v>
      </c>
      <c r="G9" s="105" t="s">
        <v>601</v>
      </c>
      <c r="H9" s="69"/>
      <c r="I9" s="70"/>
      <c r="J9" s="70"/>
      <c r="K9" s="70"/>
      <c r="L9" s="171">
        <v>0</v>
      </c>
      <c r="M9" s="172"/>
      <c r="N9" s="173"/>
      <c r="O9" t="s">
        <v>590</v>
      </c>
    </row>
    <row r="10" spans="1:15" ht="20.100000000000001" customHeight="1">
      <c r="A10">
        <v>93</v>
      </c>
      <c r="B10" s="65">
        <v>3</v>
      </c>
      <c r="C10" s="102">
        <v>2320311355</v>
      </c>
      <c r="D10" s="67" t="s">
        <v>293</v>
      </c>
      <c r="E10" s="68" t="s">
        <v>175</v>
      </c>
      <c r="F10" s="105" t="s">
        <v>376</v>
      </c>
      <c r="G10" s="105" t="s">
        <v>601</v>
      </c>
      <c r="H10" s="69"/>
      <c r="I10" s="70"/>
      <c r="J10" s="70"/>
      <c r="K10" s="70"/>
      <c r="L10" s="171">
        <v>0</v>
      </c>
      <c r="M10" s="172"/>
      <c r="N10" s="173"/>
      <c r="O10" t="s">
        <v>590</v>
      </c>
    </row>
    <row r="11" spans="1:15" ht="20.100000000000001" customHeight="1">
      <c r="A11">
        <v>94</v>
      </c>
      <c r="B11" s="65">
        <v>4</v>
      </c>
      <c r="C11" s="102">
        <v>23213211287</v>
      </c>
      <c r="D11" s="67" t="s">
        <v>253</v>
      </c>
      <c r="E11" s="68" t="s">
        <v>123</v>
      </c>
      <c r="F11" s="105" t="s">
        <v>376</v>
      </c>
      <c r="G11" s="105" t="s">
        <v>601</v>
      </c>
      <c r="H11" s="69"/>
      <c r="I11" s="70"/>
      <c r="J11" s="70"/>
      <c r="K11" s="70"/>
      <c r="L11" s="171">
        <v>0</v>
      </c>
      <c r="M11" s="172"/>
      <c r="N11" s="173"/>
      <c r="O11" t="s">
        <v>590</v>
      </c>
    </row>
    <row r="12" spans="1:15" ht="20.100000000000001" customHeight="1">
      <c r="A12">
        <v>95</v>
      </c>
      <c r="B12" s="65">
        <v>5</v>
      </c>
      <c r="C12" s="102">
        <v>2320324656</v>
      </c>
      <c r="D12" s="67" t="s">
        <v>386</v>
      </c>
      <c r="E12" s="68" t="s">
        <v>155</v>
      </c>
      <c r="F12" s="105" t="s">
        <v>376</v>
      </c>
      <c r="G12" s="105" t="s">
        <v>601</v>
      </c>
      <c r="H12" s="69"/>
      <c r="I12" s="70"/>
      <c r="J12" s="70"/>
      <c r="K12" s="70"/>
      <c r="L12" s="171">
        <v>0</v>
      </c>
      <c r="M12" s="172"/>
      <c r="N12" s="173"/>
      <c r="O12" t="s">
        <v>590</v>
      </c>
    </row>
    <row r="13" spans="1:15" ht="20.100000000000001" customHeight="1">
      <c r="A13">
        <v>96</v>
      </c>
      <c r="B13" s="65">
        <v>6</v>
      </c>
      <c r="C13" s="102">
        <v>2320323188</v>
      </c>
      <c r="D13" s="67" t="s">
        <v>387</v>
      </c>
      <c r="E13" s="68" t="s">
        <v>179</v>
      </c>
      <c r="F13" s="105" t="s">
        <v>376</v>
      </c>
      <c r="G13" s="105" t="s">
        <v>601</v>
      </c>
      <c r="H13" s="69"/>
      <c r="I13" s="70"/>
      <c r="J13" s="70"/>
      <c r="K13" s="70"/>
      <c r="L13" s="171">
        <v>0</v>
      </c>
      <c r="M13" s="172"/>
      <c r="N13" s="173"/>
      <c r="O13" t="s">
        <v>590</v>
      </c>
    </row>
    <row r="14" spans="1:15" ht="20.100000000000001" customHeight="1">
      <c r="A14">
        <v>97</v>
      </c>
      <c r="B14" s="65">
        <v>7</v>
      </c>
      <c r="C14" s="102">
        <v>2320323189</v>
      </c>
      <c r="D14" s="67" t="s">
        <v>388</v>
      </c>
      <c r="E14" s="68" t="s">
        <v>168</v>
      </c>
      <c r="F14" s="105" t="s">
        <v>376</v>
      </c>
      <c r="G14" s="105" t="s">
        <v>601</v>
      </c>
      <c r="H14" s="69"/>
      <c r="I14" s="70"/>
      <c r="J14" s="70"/>
      <c r="K14" s="70"/>
      <c r="L14" s="171">
        <v>0</v>
      </c>
      <c r="M14" s="172"/>
      <c r="N14" s="173"/>
      <c r="O14" t="s">
        <v>590</v>
      </c>
    </row>
    <row r="15" spans="1:15" ht="20.100000000000001" customHeight="1">
      <c r="A15">
        <v>98</v>
      </c>
      <c r="B15" s="65">
        <v>8</v>
      </c>
      <c r="C15" s="102">
        <v>23203510473</v>
      </c>
      <c r="D15" s="67" t="s">
        <v>307</v>
      </c>
      <c r="E15" s="68" t="s">
        <v>111</v>
      </c>
      <c r="F15" s="105" t="s">
        <v>376</v>
      </c>
      <c r="G15" s="105" t="s">
        <v>601</v>
      </c>
      <c r="H15" s="69"/>
      <c r="I15" s="70"/>
      <c r="J15" s="70"/>
      <c r="K15" s="70"/>
      <c r="L15" s="171">
        <v>0</v>
      </c>
      <c r="M15" s="172"/>
      <c r="N15" s="173"/>
      <c r="O15" t="s">
        <v>590</v>
      </c>
    </row>
    <row r="16" spans="1:15" ht="20.100000000000001" customHeight="1">
      <c r="A16">
        <v>99</v>
      </c>
      <c r="B16" s="65">
        <v>9</v>
      </c>
      <c r="C16" s="102">
        <v>2320321370</v>
      </c>
      <c r="D16" s="67" t="s">
        <v>267</v>
      </c>
      <c r="E16" s="68" t="s">
        <v>141</v>
      </c>
      <c r="F16" s="105" t="s">
        <v>376</v>
      </c>
      <c r="G16" s="105" t="s">
        <v>601</v>
      </c>
      <c r="H16" s="69"/>
      <c r="I16" s="70"/>
      <c r="J16" s="70"/>
      <c r="K16" s="70"/>
      <c r="L16" s="171">
        <v>0</v>
      </c>
      <c r="M16" s="172"/>
      <c r="N16" s="173"/>
      <c r="O16" t="s">
        <v>590</v>
      </c>
    </row>
    <row r="17" spans="1:15" ht="20.100000000000001" customHeight="1">
      <c r="A17">
        <v>100</v>
      </c>
      <c r="B17" s="65">
        <v>10</v>
      </c>
      <c r="C17" s="102">
        <v>2320710738</v>
      </c>
      <c r="D17" s="67" t="s">
        <v>389</v>
      </c>
      <c r="E17" s="68" t="s">
        <v>141</v>
      </c>
      <c r="F17" s="105" t="s">
        <v>376</v>
      </c>
      <c r="G17" s="105" t="s">
        <v>601</v>
      </c>
      <c r="H17" s="69"/>
      <c r="I17" s="70"/>
      <c r="J17" s="70"/>
      <c r="K17" s="70"/>
      <c r="L17" s="171">
        <v>0</v>
      </c>
      <c r="M17" s="172"/>
      <c r="N17" s="173"/>
      <c r="O17" t="s">
        <v>590</v>
      </c>
    </row>
    <row r="18" spans="1:15" ht="20.100000000000001" customHeight="1">
      <c r="A18">
        <v>101</v>
      </c>
      <c r="B18" s="65">
        <v>11</v>
      </c>
      <c r="C18" s="102">
        <v>2320714009</v>
      </c>
      <c r="D18" s="67" t="s">
        <v>390</v>
      </c>
      <c r="E18" s="68" t="s">
        <v>141</v>
      </c>
      <c r="F18" s="105" t="s">
        <v>376</v>
      </c>
      <c r="G18" s="105" t="s">
        <v>601</v>
      </c>
      <c r="H18" s="69"/>
      <c r="I18" s="70"/>
      <c r="J18" s="70"/>
      <c r="K18" s="70"/>
      <c r="L18" s="171">
        <v>0</v>
      </c>
      <c r="M18" s="172"/>
      <c r="N18" s="173"/>
      <c r="O18" t="s">
        <v>590</v>
      </c>
    </row>
    <row r="19" spans="1:15" ht="20.100000000000001" customHeight="1">
      <c r="A19">
        <v>102</v>
      </c>
      <c r="B19" s="65">
        <v>12</v>
      </c>
      <c r="C19" s="102">
        <v>2320725265</v>
      </c>
      <c r="D19" s="67" t="s">
        <v>312</v>
      </c>
      <c r="E19" s="68" t="s">
        <v>141</v>
      </c>
      <c r="F19" s="105" t="s">
        <v>376</v>
      </c>
      <c r="G19" s="105" t="s">
        <v>601</v>
      </c>
      <c r="H19" s="69"/>
      <c r="I19" s="70"/>
      <c r="J19" s="70"/>
      <c r="K19" s="70"/>
      <c r="L19" s="171">
        <v>0</v>
      </c>
      <c r="M19" s="172"/>
      <c r="N19" s="173"/>
      <c r="O19" t="s">
        <v>590</v>
      </c>
    </row>
    <row r="20" spans="1:15" ht="20.100000000000001" customHeight="1">
      <c r="A20">
        <v>103</v>
      </c>
      <c r="B20" s="65">
        <v>13</v>
      </c>
      <c r="C20" s="102">
        <v>2321320699</v>
      </c>
      <c r="D20" s="67" t="s">
        <v>391</v>
      </c>
      <c r="E20" s="68" t="s">
        <v>201</v>
      </c>
      <c r="F20" s="105" t="s">
        <v>376</v>
      </c>
      <c r="G20" s="105" t="s">
        <v>601</v>
      </c>
      <c r="H20" s="69"/>
      <c r="I20" s="70"/>
      <c r="J20" s="70"/>
      <c r="K20" s="70"/>
      <c r="L20" s="171">
        <v>0</v>
      </c>
      <c r="M20" s="172"/>
      <c r="N20" s="173"/>
      <c r="O20" t="s">
        <v>590</v>
      </c>
    </row>
    <row r="21" spans="1:15" ht="20.100000000000001" customHeight="1">
      <c r="A21">
        <v>104</v>
      </c>
      <c r="B21" s="65">
        <v>14</v>
      </c>
      <c r="C21" s="102">
        <v>23203211079</v>
      </c>
      <c r="D21" s="67" t="s">
        <v>251</v>
      </c>
      <c r="E21" s="68" t="s">
        <v>128</v>
      </c>
      <c r="F21" s="105" t="s">
        <v>376</v>
      </c>
      <c r="G21" s="105" t="s">
        <v>601</v>
      </c>
      <c r="H21" s="69"/>
      <c r="I21" s="70"/>
      <c r="J21" s="70"/>
      <c r="K21" s="70"/>
      <c r="L21" s="171">
        <v>0</v>
      </c>
      <c r="M21" s="172"/>
      <c r="N21" s="173"/>
      <c r="O21" t="s">
        <v>590</v>
      </c>
    </row>
    <row r="22" spans="1:15" ht="20.100000000000001" customHeight="1">
      <c r="A22">
        <v>105</v>
      </c>
      <c r="B22" s="65">
        <v>15</v>
      </c>
      <c r="C22" s="102">
        <v>23203211300</v>
      </c>
      <c r="D22" s="67" t="s">
        <v>392</v>
      </c>
      <c r="E22" s="68" t="s">
        <v>128</v>
      </c>
      <c r="F22" s="105" t="s">
        <v>376</v>
      </c>
      <c r="G22" s="105" t="s">
        <v>601</v>
      </c>
      <c r="H22" s="69"/>
      <c r="I22" s="70"/>
      <c r="J22" s="70"/>
      <c r="K22" s="70"/>
      <c r="L22" s="171">
        <v>0</v>
      </c>
      <c r="M22" s="172"/>
      <c r="N22" s="173"/>
      <c r="O22" t="s">
        <v>590</v>
      </c>
    </row>
    <row r="23" spans="1:15" ht="20.100000000000001" customHeight="1">
      <c r="A23">
        <v>106</v>
      </c>
      <c r="B23" s="65">
        <v>16</v>
      </c>
      <c r="C23" s="102">
        <v>23203211089</v>
      </c>
      <c r="D23" s="67" t="s">
        <v>252</v>
      </c>
      <c r="E23" s="68" t="s">
        <v>127</v>
      </c>
      <c r="F23" s="105" t="s">
        <v>376</v>
      </c>
      <c r="G23" s="105" t="s">
        <v>601</v>
      </c>
      <c r="H23" s="69"/>
      <c r="I23" s="70"/>
      <c r="J23" s="70"/>
      <c r="K23" s="70"/>
      <c r="L23" s="171">
        <v>0</v>
      </c>
      <c r="M23" s="172"/>
      <c r="N23" s="173"/>
      <c r="O23" t="s">
        <v>590</v>
      </c>
    </row>
    <row r="24" spans="1:15" ht="20.100000000000001" customHeight="1">
      <c r="A24">
        <v>107</v>
      </c>
      <c r="B24" s="65">
        <v>17</v>
      </c>
      <c r="C24" s="102">
        <v>2320329811</v>
      </c>
      <c r="D24" s="67" t="s">
        <v>393</v>
      </c>
      <c r="E24" s="68" t="s">
        <v>180</v>
      </c>
      <c r="F24" s="105" t="s">
        <v>376</v>
      </c>
      <c r="G24" s="105" t="s">
        <v>601</v>
      </c>
      <c r="H24" s="69"/>
      <c r="I24" s="70"/>
      <c r="J24" s="70"/>
      <c r="K24" s="70"/>
      <c r="L24" s="171">
        <v>0</v>
      </c>
      <c r="M24" s="172"/>
      <c r="N24" s="173"/>
      <c r="O24" t="s">
        <v>590</v>
      </c>
    </row>
    <row r="25" spans="1:15" ht="20.100000000000001" customHeight="1">
      <c r="A25">
        <v>108</v>
      </c>
      <c r="B25" s="65">
        <v>18</v>
      </c>
      <c r="C25" s="102">
        <v>23203210470</v>
      </c>
      <c r="D25" s="67" t="s">
        <v>394</v>
      </c>
      <c r="E25" s="68" t="s">
        <v>178</v>
      </c>
      <c r="F25" s="105" t="s">
        <v>376</v>
      </c>
      <c r="G25" s="105" t="s">
        <v>601</v>
      </c>
      <c r="H25" s="69"/>
      <c r="I25" s="70"/>
      <c r="J25" s="70"/>
      <c r="K25" s="70"/>
      <c r="L25" s="171">
        <v>0</v>
      </c>
      <c r="M25" s="172"/>
      <c r="N25" s="173"/>
      <c r="O25" t="s">
        <v>590</v>
      </c>
    </row>
    <row r="26" spans="1:15" ht="20.100000000000001" customHeight="1">
      <c r="A26">
        <v>109</v>
      </c>
      <c r="B26" s="65">
        <v>19</v>
      </c>
      <c r="C26" s="102">
        <v>23203111932</v>
      </c>
      <c r="D26" s="67" t="s">
        <v>326</v>
      </c>
      <c r="E26" s="68" t="s">
        <v>139</v>
      </c>
      <c r="F26" s="105" t="s">
        <v>376</v>
      </c>
      <c r="G26" s="105" t="s">
        <v>601</v>
      </c>
      <c r="H26" s="69"/>
      <c r="I26" s="70"/>
      <c r="J26" s="70"/>
      <c r="K26" s="70"/>
      <c r="L26" s="171">
        <v>0</v>
      </c>
      <c r="M26" s="172"/>
      <c r="N26" s="173"/>
      <c r="O26" t="s">
        <v>590</v>
      </c>
    </row>
    <row r="27" spans="1:15" ht="20.100000000000001" customHeight="1">
      <c r="A27">
        <v>110</v>
      </c>
      <c r="B27" s="65">
        <v>20</v>
      </c>
      <c r="C27" s="102">
        <v>2320324660</v>
      </c>
      <c r="D27" s="67" t="s">
        <v>395</v>
      </c>
      <c r="E27" s="68" t="s">
        <v>139</v>
      </c>
      <c r="F27" s="105" t="s">
        <v>376</v>
      </c>
      <c r="G27" s="105" t="s">
        <v>601</v>
      </c>
      <c r="H27" s="69"/>
      <c r="I27" s="70"/>
      <c r="J27" s="70"/>
      <c r="K27" s="70"/>
      <c r="L27" s="171">
        <v>0</v>
      </c>
      <c r="M27" s="172"/>
      <c r="N27" s="173"/>
      <c r="O27" t="s">
        <v>590</v>
      </c>
    </row>
    <row r="28" spans="1:15" ht="20.100000000000001" customHeight="1">
      <c r="A28">
        <v>111</v>
      </c>
      <c r="B28" s="65">
        <v>21</v>
      </c>
      <c r="C28" s="102">
        <v>23213210103</v>
      </c>
      <c r="D28" s="67" t="s">
        <v>233</v>
      </c>
      <c r="E28" s="68" t="s">
        <v>113</v>
      </c>
      <c r="F28" s="105" t="s">
        <v>376</v>
      </c>
      <c r="G28" s="105" t="s">
        <v>601</v>
      </c>
      <c r="H28" s="69"/>
      <c r="I28" s="70"/>
      <c r="J28" s="70"/>
      <c r="K28" s="70"/>
      <c r="L28" s="171">
        <v>0</v>
      </c>
      <c r="M28" s="172"/>
      <c r="N28" s="173"/>
      <c r="O28" t="s">
        <v>590</v>
      </c>
    </row>
    <row r="29" spans="1:15" ht="20.100000000000001" customHeight="1">
      <c r="A29">
        <v>112</v>
      </c>
      <c r="B29" s="65">
        <v>22</v>
      </c>
      <c r="C29" s="102">
        <v>2320322697</v>
      </c>
      <c r="D29" s="67" t="s">
        <v>396</v>
      </c>
      <c r="E29" s="68" t="s">
        <v>118</v>
      </c>
      <c r="F29" s="105" t="s">
        <v>376</v>
      </c>
      <c r="G29" s="105" t="s">
        <v>601</v>
      </c>
      <c r="H29" s="69"/>
      <c r="I29" s="70"/>
      <c r="J29" s="70"/>
      <c r="K29" s="70"/>
      <c r="L29" s="171">
        <v>0</v>
      </c>
      <c r="M29" s="172"/>
      <c r="N29" s="173"/>
      <c r="O29" t="s">
        <v>590</v>
      </c>
    </row>
    <row r="30" spans="1:15" ht="20.100000000000001" customHeight="1">
      <c r="A30">
        <v>0</v>
      </c>
      <c r="B30" s="65">
        <v>23</v>
      </c>
      <c r="C30" s="102" t="s">
        <v>286</v>
      </c>
      <c r="D30" s="67" t="s">
        <v>286</v>
      </c>
      <c r="E30" s="68" t="s">
        <v>286</v>
      </c>
      <c r="F30" s="105" t="s">
        <v>286</v>
      </c>
      <c r="G30" s="105" t="s">
        <v>286</v>
      </c>
      <c r="H30" s="69"/>
      <c r="I30" s="70"/>
      <c r="J30" s="70"/>
      <c r="K30" s="70"/>
      <c r="L30" s="171" t="s">
        <v>286</v>
      </c>
      <c r="M30" s="172"/>
      <c r="N30" s="173"/>
      <c r="O30" t="s">
        <v>590</v>
      </c>
    </row>
    <row r="31" spans="1:15" ht="20.100000000000001" customHeight="1">
      <c r="A31">
        <v>0</v>
      </c>
      <c r="B31" s="65">
        <v>24</v>
      </c>
      <c r="C31" s="102" t="s">
        <v>286</v>
      </c>
      <c r="D31" s="67" t="s">
        <v>286</v>
      </c>
      <c r="E31" s="68" t="s">
        <v>286</v>
      </c>
      <c r="F31" s="105" t="s">
        <v>286</v>
      </c>
      <c r="G31" s="105" t="s">
        <v>286</v>
      </c>
      <c r="H31" s="69"/>
      <c r="I31" s="70"/>
      <c r="J31" s="70"/>
      <c r="K31" s="70"/>
      <c r="L31" s="171" t="s">
        <v>286</v>
      </c>
      <c r="M31" s="172"/>
      <c r="N31" s="173"/>
      <c r="O31" t="s">
        <v>590</v>
      </c>
    </row>
    <row r="32" spans="1:15" ht="20.100000000000001" customHeight="1">
      <c r="A32">
        <v>0</v>
      </c>
      <c r="B32" s="65">
        <v>25</v>
      </c>
      <c r="C32" s="102" t="s">
        <v>286</v>
      </c>
      <c r="D32" s="67" t="s">
        <v>286</v>
      </c>
      <c r="E32" s="68" t="s">
        <v>286</v>
      </c>
      <c r="F32" s="105" t="s">
        <v>286</v>
      </c>
      <c r="G32" s="105" t="s">
        <v>286</v>
      </c>
      <c r="H32" s="69"/>
      <c r="I32" s="70"/>
      <c r="J32" s="70"/>
      <c r="K32" s="70"/>
      <c r="L32" s="171" t="s">
        <v>286</v>
      </c>
      <c r="M32" s="172"/>
      <c r="N32" s="173"/>
      <c r="O32" t="s">
        <v>590</v>
      </c>
    </row>
    <row r="33" spans="1:16" ht="20.100000000000001" customHeight="1">
      <c r="A33">
        <v>0</v>
      </c>
      <c r="B33" s="65">
        <v>26</v>
      </c>
      <c r="C33" s="102" t="s">
        <v>286</v>
      </c>
      <c r="D33" s="67" t="s">
        <v>286</v>
      </c>
      <c r="E33" s="68" t="s">
        <v>286</v>
      </c>
      <c r="F33" s="105" t="s">
        <v>286</v>
      </c>
      <c r="G33" s="105" t="s">
        <v>286</v>
      </c>
      <c r="H33" s="69"/>
      <c r="I33" s="70"/>
      <c r="J33" s="70"/>
      <c r="K33" s="70"/>
      <c r="L33" s="171" t="s">
        <v>286</v>
      </c>
      <c r="M33" s="172"/>
      <c r="N33" s="173"/>
      <c r="O33" t="s">
        <v>590</v>
      </c>
    </row>
    <row r="34" spans="1:16" ht="20.100000000000001" customHeight="1">
      <c r="A34">
        <v>0</v>
      </c>
      <c r="B34" s="65">
        <v>27</v>
      </c>
      <c r="C34" s="102" t="s">
        <v>286</v>
      </c>
      <c r="D34" s="67" t="s">
        <v>286</v>
      </c>
      <c r="E34" s="68" t="s">
        <v>286</v>
      </c>
      <c r="F34" s="105" t="s">
        <v>286</v>
      </c>
      <c r="G34" s="105" t="s">
        <v>286</v>
      </c>
      <c r="H34" s="69"/>
      <c r="I34" s="70"/>
      <c r="J34" s="70"/>
      <c r="K34" s="70"/>
      <c r="L34" s="171" t="s">
        <v>286</v>
      </c>
      <c r="M34" s="172"/>
      <c r="N34" s="173"/>
      <c r="O34" t="s">
        <v>590</v>
      </c>
    </row>
    <row r="35" spans="1:16" ht="20.100000000000001" customHeight="1">
      <c r="A35">
        <v>0</v>
      </c>
      <c r="B35" s="65">
        <v>28</v>
      </c>
      <c r="C35" s="102" t="s">
        <v>286</v>
      </c>
      <c r="D35" s="67" t="s">
        <v>286</v>
      </c>
      <c r="E35" s="68" t="s">
        <v>286</v>
      </c>
      <c r="F35" s="105" t="s">
        <v>286</v>
      </c>
      <c r="G35" s="105" t="s">
        <v>286</v>
      </c>
      <c r="H35" s="69"/>
      <c r="I35" s="70"/>
      <c r="J35" s="70"/>
      <c r="K35" s="70"/>
      <c r="L35" s="171" t="s">
        <v>286</v>
      </c>
      <c r="M35" s="172"/>
      <c r="N35" s="173"/>
      <c r="O35" t="s">
        <v>590</v>
      </c>
    </row>
    <row r="36" spans="1:16" ht="20.100000000000001" customHeight="1">
      <c r="A36">
        <v>0</v>
      </c>
      <c r="B36" s="65">
        <v>29</v>
      </c>
      <c r="C36" s="102" t="s">
        <v>286</v>
      </c>
      <c r="D36" s="67" t="s">
        <v>286</v>
      </c>
      <c r="E36" s="68" t="s">
        <v>286</v>
      </c>
      <c r="F36" s="105" t="s">
        <v>286</v>
      </c>
      <c r="G36" s="105" t="s">
        <v>286</v>
      </c>
      <c r="H36" s="69"/>
      <c r="I36" s="70"/>
      <c r="J36" s="70"/>
      <c r="K36" s="70"/>
      <c r="L36" s="171" t="s">
        <v>286</v>
      </c>
      <c r="M36" s="172"/>
      <c r="N36" s="173"/>
      <c r="O36" t="s">
        <v>590</v>
      </c>
    </row>
    <row r="37" spans="1:16" ht="20.100000000000001" customHeight="1">
      <c r="A37">
        <v>0</v>
      </c>
      <c r="B37" s="72">
        <v>30</v>
      </c>
      <c r="C37" s="102" t="s">
        <v>286</v>
      </c>
      <c r="D37" s="67" t="s">
        <v>286</v>
      </c>
      <c r="E37" s="68" t="s">
        <v>286</v>
      </c>
      <c r="F37" s="105" t="s">
        <v>286</v>
      </c>
      <c r="G37" s="105" t="s">
        <v>286</v>
      </c>
      <c r="H37" s="73"/>
      <c r="I37" s="74"/>
      <c r="J37" s="74"/>
      <c r="K37" s="74"/>
      <c r="L37" s="171" t="s">
        <v>286</v>
      </c>
      <c r="M37" s="172"/>
      <c r="N37" s="173"/>
      <c r="O37" t="s">
        <v>590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3"/>
      <c r="M38" s="113"/>
      <c r="N38" s="113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610</v>
      </c>
      <c r="I44" s="112">
        <v>17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29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10.285156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140625" customWidth="1"/>
    <col min="10" max="10" width="4.140625" customWidth="1"/>
    <col min="11" max="11" width="11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4" t="s">
        <v>60</v>
      </c>
      <c r="D1" s="184"/>
      <c r="E1" s="57"/>
      <c r="F1" s="168" t="s">
        <v>305</v>
      </c>
      <c r="G1" s="168"/>
      <c r="H1" s="168"/>
      <c r="I1" s="168"/>
      <c r="J1" s="168"/>
      <c r="K1" s="168"/>
      <c r="L1" s="58" t="s">
        <v>575</v>
      </c>
    </row>
    <row r="2" spans="1:15" s="56" customFormat="1">
      <c r="C2" s="184" t="s">
        <v>62</v>
      </c>
      <c r="D2" s="184"/>
      <c r="E2" s="59" t="s">
        <v>611</v>
      </c>
      <c r="F2" s="185" t="s">
        <v>586</v>
      </c>
      <c r="G2" s="185"/>
      <c r="H2" s="185"/>
      <c r="I2" s="185"/>
      <c r="J2" s="185"/>
      <c r="K2" s="185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58</v>
      </c>
      <c r="D3" s="169" t="s">
        <v>587</v>
      </c>
      <c r="E3" s="169"/>
      <c r="F3" s="169"/>
      <c r="G3" s="169"/>
      <c r="H3" s="169"/>
      <c r="I3" s="169"/>
      <c r="J3" s="169"/>
      <c r="K3" s="169"/>
      <c r="L3" s="60" t="s">
        <v>65</v>
      </c>
      <c r="M3" s="60" t="s">
        <v>64</v>
      </c>
      <c r="N3" s="60">
        <v>1</v>
      </c>
    </row>
    <row r="4" spans="1:15" s="62" customFormat="1" ht="18.75" customHeight="1">
      <c r="B4" s="170" t="s">
        <v>612</v>
      </c>
      <c r="C4" s="170"/>
      <c r="D4" s="170"/>
      <c r="E4" s="170"/>
      <c r="F4" s="170"/>
      <c r="G4" s="170"/>
      <c r="H4" s="170"/>
      <c r="I4" s="170"/>
      <c r="J4" s="170"/>
      <c r="K4" s="170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64" t="s">
        <v>4</v>
      </c>
      <c r="C6" s="165" t="s">
        <v>67</v>
      </c>
      <c r="D6" s="166" t="s">
        <v>9</v>
      </c>
      <c r="E6" s="167" t="s">
        <v>10</v>
      </c>
      <c r="F6" s="165" t="s">
        <v>78</v>
      </c>
      <c r="G6" s="165" t="s">
        <v>79</v>
      </c>
      <c r="H6" s="165" t="s">
        <v>69</v>
      </c>
      <c r="I6" s="165" t="s">
        <v>70</v>
      </c>
      <c r="J6" s="174" t="s">
        <v>59</v>
      </c>
      <c r="K6" s="174"/>
      <c r="L6" s="175" t="s">
        <v>71</v>
      </c>
      <c r="M6" s="176"/>
      <c r="N6" s="177"/>
    </row>
    <row r="7" spans="1:15" ht="27" customHeight="1">
      <c r="B7" s="164"/>
      <c r="C7" s="164"/>
      <c r="D7" s="166"/>
      <c r="E7" s="167"/>
      <c r="F7" s="164"/>
      <c r="G7" s="164"/>
      <c r="H7" s="164"/>
      <c r="I7" s="164"/>
      <c r="J7" s="64" t="s">
        <v>72</v>
      </c>
      <c r="K7" s="64" t="s">
        <v>73</v>
      </c>
      <c r="L7" s="178"/>
      <c r="M7" s="179"/>
      <c r="N7" s="180"/>
    </row>
    <row r="8" spans="1:15" ht="20.100000000000001" customHeight="1">
      <c r="A8">
        <v>113</v>
      </c>
      <c r="B8" s="65">
        <v>1</v>
      </c>
      <c r="C8" s="102">
        <v>2120353295</v>
      </c>
      <c r="D8" s="67" t="s">
        <v>324</v>
      </c>
      <c r="E8" s="68" t="s">
        <v>163</v>
      </c>
      <c r="F8" s="105" t="s">
        <v>397</v>
      </c>
      <c r="G8" s="105" t="s">
        <v>593</v>
      </c>
      <c r="H8" s="69"/>
      <c r="I8" s="70"/>
      <c r="J8" s="70"/>
      <c r="K8" s="70"/>
      <c r="L8" s="181" t="s">
        <v>286</v>
      </c>
      <c r="M8" s="182"/>
      <c r="N8" s="183"/>
      <c r="O8" t="s">
        <v>590</v>
      </c>
    </row>
    <row r="9" spans="1:15" ht="20.100000000000001" customHeight="1">
      <c r="A9">
        <v>114</v>
      </c>
      <c r="B9" s="65">
        <v>2</v>
      </c>
      <c r="C9" s="102">
        <v>2120353302</v>
      </c>
      <c r="D9" s="67" t="s">
        <v>398</v>
      </c>
      <c r="E9" s="68" t="s">
        <v>92</v>
      </c>
      <c r="F9" s="105" t="s">
        <v>397</v>
      </c>
      <c r="G9" s="105" t="s">
        <v>593</v>
      </c>
      <c r="H9" s="69"/>
      <c r="I9" s="70"/>
      <c r="J9" s="70"/>
      <c r="K9" s="70"/>
      <c r="L9" s="171" t="s">
        <v>286</v>
      </c>
      <c r="M9" s="172"/>
      <c r="N9" s="173"/>
      <c r="O9" t="s">
        <v>590</v>
      </c>
    </row>
    <row r="10" spans="1:15" ht="20.100000000000001" customHeight="1">
      <c r="A10">
        <v>115</v>
      </c>
      <c r="B10" s="65">
        <v>3</v>
      </c>
      <c r="C10" s="102">
        <v>2021244170</v>
      </c>
      <c r="D10" s="67" t="s">
        <v>399</v>
      </c>
      <c r="E10" s="68" t="s">
        <v>217</v>
      </c>
      <c r="F10" s="105" t="s">
        <v>397</v>
      </c>
      <c r="G10" s="105" t="s">
        <v>595</v>
      </c>
      <c r="H10" s="69"/>
      <c r="I10" s="70"/>
      <c r="J10" s="70"/>
      <c r="K10" s="70"/>
      <c r="L10" s="171" t="s">
        <v>286</v>
      </c>
      <c r="M10" s="172"/>
      <c r="N10" s="173"/>
      <c r="O10" t="s">
        <v>590</v>
      </c>
    </row>
    <row r="11" spans="1:15" ht="20.100000000000001" customHeight="1">
      <c r="A11">
        <v>116</v>
      </c>
      <c r="B11" s="65">
        <v>4</v>
      </c>
      <c r="C11" s="102">
        <v>2220316201</v>
      </c>
      <c r="D11" s="67" t="s">
        <v>316</v>
      </c>
      <c r="E11" s="68" t="s">
        <v>95</v>
      </c>
      <c r="F11" s="105" t="s">
        <v>397</v>
      </c>
      <c r="G11" s="105" t="s">
        <v>591</v>
      </c>
      <c r="H11" s="69"/>
      <c r="I11" s="70"/>
      <c r="J11" s="70"/>
      <c r="K11" s="70"/>
      <c r="L11" s="171" t="s">
        <v>286</v>
      </c>
      <c r="M11" s="172"/>
      <c r="N11" s="173"/>
      <c r="O11" t="s">
        <v>590</v>
      </c>
    </row>
    <row r="12" spans="1:15" ht="20.100000000000001" customHeight="1">
      <c r="A12">
        <v>117</v>
      </c>
      <c r="B12" s="65">
        <v>5</v>
      </c>
      <c r="C12" s="102">
        <v>2120355372</v>
      </c>
      <c r="D12" s="67" t="s">
        <v>400</v>
      </c>
      <c r="E12" s="68" t="s">
        <v>197</v>
      </c>
      <c r="F12" s="105" t="s">
        <v>397</v>
      </c>
      <c r="G12" s="105" t="s">
        <v>593</v>
      </c>
      <c r="H12" s="69"/>
      <c r="I12" s="70"/>
      <c r="J12" s="70"/>
      <c r="K12" s="70"/>
      <c r="L12" s="171" t="s">
        <v>304</v>
      </c>
      <c r="M12" s="172"/>
      <c r="N12" s="173"/>
      <c r="O12" t="s">
        <v>590</v>
      </c>
    </row>
    <row r="13" spans="1:15" ht="20.100000000000001" customHeight="1">
      <c r="A13">
        <v>118</v>
      </c>
      <c r="B13" s="65">
        <v>6</v>
      </c>
      <c r="C13" s="102">
        <v>2120353301</v>
      </c>
      <c r="D13" s="67" t="s">
        <v>401</v>
      </c>
      <c r="E13" s="68" t="s">
        <v>138</v>
      </c>
      <c r="F13" s="105" t="s">
        <v>397</v>
      </c>
      <c r="G13" s="105" t="s">
        <v>593</v>
      </c>
      <c r="H13" s="69"/>
      <c r="I13" s="70"/>
      <c r="J13" s="70"/>
      <c r="K13" s="70"/>
      <c r="L13" s="171" t="s">
        <v>286</v>
      </c>
      <c r="M13" s="172"/>
      <c r="N13" s="173"/>
      <c r="O13" t="s">
        <v>590</v>
      </c>
    </row>
    <row r="14" spans="1:15" ht="20.100000000000001" customHeight="1">
      <c r="A14">
        <v>119</v>
      </c>
      <c r="B14" s="65">
        <v>7</v>
      </c>
      <c r="C14" s="102">
        <v>2120357514</v>
      </c>
      <c r="D14" s="67" t="s">
        <v>402</v>
      </c>
      <c r="E14" s="68" t="s">
        <v>138</v>
      </c>
      <c r="F14" s="105" t="s">
        <v>397</v>
      </c>
      <c r="G14" s="105" t="s">
        <v>593</v>
      </c>
      <c r="H14" s="69"/>
      <c r="I14" s="70"/>
      <c r="J14" s="70"/>
      <c r="K14" s="70"/>
      <c r="L14" s="171" t="s">
        <v>286</v>
      </c>
      <c r="M14" s="172"/>
      <c r="N14" s="173"/>
      <c r="O14" t="s">
        <v>590</v>
      </c>
    </row>
    <row r="15" spans="1:15" ht="20.100000000000001" customHeight="1">
      <c r="A15">
        <v>120</v>
      </c>
      <c r="B15" s="65">
        <v>8</v>
      </c>
      <c r="C15" s="102">
        <v>2120715677</v>
      </c>
      <c r="D15" s="67" t="s">
        <v>403</v>
      </c>
      <c r="E15" s="68" t="s">
        <v>138</v>
      </c>
      <c r="F15" s="105" t="s">
        <v>397</v>
      </c>
      <c r="G15" s="105" t="s">
        <v>600</v>
      </c>
      <c r="H15" s="69"/>
      <c r="I15" s="70"/>
      <c r="J15" s="70"/>
      <c r="K15" s="70"/>
      <c r="L15" s="171" t="s">
        <v>286</v>
      </c>
      <c r="M15" s="172"/>
      <c r="N15" s="173"/>
      <c r="O15" t="s">
        <v>590</v>
      </c>
    </row>
    <row r="16" spans="1:15" ht="20.100000000000001" customHeight="1">
      <c r="A16">
        <v>121</v>
      </c>
      <c r="B16" s="65">
        <v>9</v>
      </c>
      <c r="C16" s="102">
        <v>2220724286</v>
      </c>
      <c r="D16" s="67" t="s">
        <v>404</v>
      </c>
      <c r="E16" s="68" t="s">
        <v>184</v>
      </c>
      <c r="F16" s="105" t="s">
        <v>397</v>
      </c>
      <c r="G16" s="105" t="s">
        <v>613</v>
      </c>
      <c r="H16" s="69"/>
      <c r="I16" s="70"/>
      <c r="J16" s="70"/>
      <c r="K16" s="70"/>
      <c r="L16" s="171" t="s">
        <v>286</v>
      </c>
      <c r="M16" s="172"/>
      <c r="N16" s="173"/>
      <c r="O16" t="s">
        <v>590</v>
      </c>
    </row>
    <row r="17" spans="1:15" ht="20.100000000000001" customHeight="1">
      <c r="A17">
        <v>122</v>
      </c>
      <c r="B17" s="65">
        <v>10</v>
      </c>
      <c r="C17" s="102">
        <v>2120313202</v>
      </c>
      <c r="D17" s="67" t="s">
        <v>264</v>
      </c>
      <c r="E17" s="68" t="s">
        <v>169</v>
      </c>
      <c r="F17" s="105" t="s">
        <v>397</v>
      </c>
      <c r="G17" s="105" t="s">
        <v>600</v>
      </c>
      <c r="H17" s="69"/>
      <c r="I17" s="70"/>
      <c r="J17" s="70"/>
      <c r="K17" s="70"/>
      <c r="L17" s="171" t="s">
        <v>286</v>
      </c>
      <c r="M17" s="172"/>
      <c r="N17" s="173"/>
      <c r="O17" t="s">
        <v>590</v>
      </c>
    </row>
    <row r="18" spans="1:15" ht="20.100000000000001" customHeight="1">
      <c r="A18">
        <v>123</v>
      </c>
      <c r="B18" s="65">
        <v>11</v>
      </c>
      <c r="C18" s="102">
        <v>2120353293</v>
      </c>
      <c r="D18" s="67" t="s">
        <v>405</v>
      </c>
      <c r="E18" s="68" t="s">
        <v>241</v>
      </c>
      <c r="F18" s="105" t="s">
        <v>397</v>
      </c>
      <c r="G18" s="105" t="s">
        <v>593</v>
      </c>
      <c r="H18" s="69"/>
      <c r="I18" s="70"/>
      <c r="J18" s="70"/>
      <c r="K18" s="70"/>
      <c r="L18" s="171" t="s">
        <v>286</v>
      </c>
      <c r="M18" s="172"/>
      <c r="N18" s="173"/>
      <c r="O18" t="s">
        <v>590</v>
      </c>
    </row>
    <row r="19" spans="1:15" ht="20.100000000000001" customHeight="1">
      <c r="A19">
        <v>124</v>
      </c>
      <c r="B19" s="65">
        <v>12</v>
      </c>
      <c r="C19" s="102">
        <v>2120359480</v>
      </c>
      <c r="D19" s="67" t="s">
        <v>406</v>
      </c>
      <c r="E19" s="68" t="s">
        <v>241</v>
      </c>
      <c r="F19" s="105" t="s">
        <v>397</v>
      </c>
      <c r="G19" s="105" t="s">
        <v>593</v>
      </c>
      <c r="H19" s="69"/>
      <c r="I19" s="70"/>
      <c r="J19" s="70"/>
      <c r="K19" s="70"/>
      <c r="L19" s="171" t="s">
        <v>286</v>
      </c>
      <c r="M19" s="172"/>
      <c r="N19" s="173"/>
      <c r="O19" t="s">
        <v>590</v>
      </c>
    </row>
    <row r="20" spans="1:15" ht="20.100000000000001" customHeight="1">
      <c r="A20">
        <v>125</v>
      </c>
      <c r="B20" s="65">
        <v>13</v>
      </c>
      <c r="C20" s="102">
        <v>2120357619</v>
      </c>
      <c r="D20" s="67" t="s">
        <v>407</v>
      </c>
      <c r="E20" s="68" t="s">
        <v>112</v>
      </c>
      <c r="F20" s="105" t="s">
        <v>397</v>
      </c>
      <c r="G20" s="105" t="s">
        <v>593</v>
      </c>
      <c r="H20" s="69"/>
      <c r="I20" s="70"/>
      <c r="J20" s="70"/>
      <c r="K20" s="70"/>
      <c r="L20" s="171" t="s">
        <v>286</v>
      </c>
      <c r="M20" s="172"/>
      <c r="N20" s="173"/>
      <c r="O20" t="s">
        <v>590</v>
      </c>
    </row>
    <row r="21" spans="1:15" ht="20.100000000000001" customHeight="1">
      <c r="A21">
        <v>126</v>
      </c>
      <c r="B21" s="65">
        <v>14</v>
      </c>
      <c r="C21" s="102">
        <v>2220356498</v>
      </c>
      <c r="D21" s="67" t="s">
        <v>408</v>
      </c>
      <c r="E21" s="68" t="s">
        <v>124</v>
      </c>
      <c r="F21" s="105" t="s">
        <v>397</v>
      </c>
      <c r="G21" s="105" t="s">
        <v>591</v>
      </c>
      <c r="H21" s="69"/>
      <c r="I21" s="70"/>
      <c r="J21" s="70"/>
      <c r="K21" s="70"/>
      <c r="L21" s="171" t="s">
        <v>286</v>
      </c>
      <c r="M21" s="172"/>
      <c r="N21" s="173"/>
      <c r="O21" t="s">
        <v>590</v>
      </c>
    </row>
    <row r="22" spans="1:15" ht="20.100000000000001" customHeight="1">
      <c r="A22">
        <v>127</v>
      </c>
      <c r="B22" s="65">
        <v>15</v>
      </c>
      <c r="C22" s="102">
        <v>2120355381</v>
      </c>
      <c r="D22" s="67" t="s">
        <v>409</v>
      </c>
      <c r="E22" s="68" t="s">
        <v>181</v>
      </c>
      <c r="F22" s="105" t="s">
        <v>397</v>
      </c>
      <c r="G22" s="105" t="s">
        <v>593</v>
      </c>
      <c r="H22" s="69"/>
      <c r="I22" s="70"/>
      <c r="J22" s="70"/>
      <c r="K22" s="70"/>
      <c r="L22" s="171" t="s">
        <v>286</v>
      </c>
      <c r="M22" s="172"/>
      <c r="N22" s="173"/>
      <c r="O22" t="s">
        <v>590</v>
      </c>
    </row>
    <row r="23" spans="1:15" ht="20.100000000000001" customHeight="1">
      <c r="A23">
        <v>128</v>
      </c>
      <c r="B23" s="65">
        <v>16</v>
      </c>
      <c r="C23" s="102">
        <v>2220316275</v>
      </c>
      <c r="D23" s="67" t="s">
        <v>410</v>
      </c>
      <c r="E23" s="68" t="s">
        <v>168</v>
      </c>
      <c r="F23" s="105" t="s">
        <v>397</v>
      </c>
      <c r="G23" s="105" t="s">
        <v>592</v>
      </c>
      <c r="H23" s="69"/>
      <c r="I23" s="70"/>
      <c r="J23" s="70"/>
      <c r="K23" s="70"/>
      <c r="L23" s="171" t="s">
        <v>286</v>
      </c>
      <c r="M23" s="172"/>
      <c r="N23" s="173"/>
      <c r="O23" t="s">
        <v>590</v>
      </c>
    </row>
    <row r="24" spans="1:15" ht="20.100000000000001" customHeight="1">
      <c r="A24">
        <v>129</v>
      </c>
      <c r="B24" s="65">
        <v>17</v>
      </c>
      <c r="C24" s="102">
        <v>2120357395</v>
      </c>
      <c r="D24" s="67" t="s">
        <v>411</v>
      </c>
      <c r="E24" s="68" t="s">
        <v>141</v>
      </c>
      <c r="F24" s="105" t="s">
        <v>397</v>
      </c>
      <c r="G24" s="105" t="s">
        <v>593</v>
      </c>
      <c r="H24" s="69"/>
      <c r="I24" s="70"/>
      <c r="J24" s="70"/>
      <c r="K24" s="70"/>
      <c r="L24" s="171" t="s">
        <v>286</v>
      </c>
      <c r="M24" s="172"/>
      <c r="N24" s="173"/>
      <c r="O24" t="s">
        <v>590</v>
      </c>
    </row>
    <row r="25" spans="1:15" ht="20.100000000000001" customHeight="1">
      <c r="A25">
        <v>130</v>
      </c>
      <c r="B25" s="65">
        <v>18</v>
      </c>
      <c r="C25" s="102">
        <v>2120359098</v>
      </c>
      <c r="D25" s="67" t="s">
        <v>272</v>
      </c>
      <c r="E25" s="68" t="s">
        <v>141</v>
      </c>
      <c r="F25" s="105" t="s">
        <v>397</v>
      </c>
      <c r="G25" s="105" t="s">
        <v>593</v>
      </c>
      <c r="H25" s="69"/>
      <c r="I25" s="70"/>
      <c r="J25" s="70"/>
      <c r="K25" s="70"/>
      <c r="L25" s="171" t="s">
        <v>286</v>
      </c>
      <c r="M25" s="172"/>
      <c r="N25" s="173"/>
      <c r="O25" t="s">
        <v>590</v>
      </c>
    </row>
    <row r="26" spans="1:15" ht="20.100000000000001" customHeight="1">
      <c r="A26">
        <v>131</v>
      </c>
      <c r="B26" s="65">
        <v>19</v>
      </c>
      <c r="C26" s="102">
        <v>2020357826</v>
      </c>
      <c r="D26" s="67" t="s">
        <v>195</v>
      </c>
      <c r="E26" s="68" t="s">
        <v>214</v>
      </c>
      <c r="F26" s="105" t="s">
        <v>397</v>
      </c>
      <c r="G26" s="105" t="s">
        <v>589</v>
      </c>
      <c r="H26" s="69"/>
      <c r="I26" s="70"/>
      <c r="J26" s="70"/>
      <c r="K26" s="70"/>
      <c r="L26" s="171" t="s">
        <v>286</v>
      </c>
      <c r="M26" s="172"/>
      <c r="N26" s="173"/>
      <c r="O26" t="s">
        <v>590</v>
      </c>
    </row>
    <row r="27" spans="1:15" ht="20.100000000000001" customHeight="1">
      <c r="A27">
        <v>132</v>
      </c>
      <c r="B27" s="65">
        <v>20</v>
      </c>
      <c r="C27" s="102">
        <v>2020357855</v>
      </c>
      <c r="D27" s="67" t="s">
        <v>282</v>
      </c>
      <c r="E27" s="68" t="s">
        <v>172</v>
      </c>
      <c r="F27" s="105" t="s">
        <v>397</v>
      </c>
      <c r="G27" s="105" t="s">
        <v>589</v>
      </c>
      <c r="H27" s="69"/>
      <c r="I27" s="70"/>
      <c r="J27" s="70"/>
      <c r="K27" s="70"/>
      <c r="L27" s="171" t="s">
        <v>286</v>
      </c>
      <c r="M27" s="172"/>
      <c r="N27" s="173"/>
      <c r="O27" t="s">
        <v>590</v>
      </c>
    </row>
    <row r="28" spans="1:15" ht="20.100000000000001" customHeight="1">
      <c r="A28">
        <v>133</v>
      </c>
      <c r="B28" s="65">
        <v>21</v>
      </c>
      <c r="C28" s="102">
        <v>2020357038</v>
      </c>
      <c r="D28" s="67" t="s">
        <v>285</v>
      </c>
      <c r="E28" s="68" t="s">
        <v>136</v>
      </c>
      <c r="F28" s="105" t="s">
        <v>397</v>
      </c>
      <c r="G28" s="105" t="s">
        <v>589</v>
      </c>
      <c r="H28" s="69"/>
      <c r="I28" s="70"/>
      <c r="J28" s="70"/>
      <c r="K28" s="70"/>
      <c r="L28" s="171" t="s">
        <v>286</v>
      </c>
      <c r="M28" s="172"/>
      <c r="N28" s="173"/>
      <c r="O28" t="s">
        <v>590</v>
      </c>
    </row>
    <row r="29" spans="1:15" ht="20.100000000000001" customHeight="1">
      <c r="A29">
        <v>134</v>
      </c>
      <c r="B29" s="65">
        <v>22</v>
      </c>
      <c r="C29" s="102">
        <v>2220356508</v>
      </c>
      <c r="D29" s="67" t="s">
        <v>412</v>
      </c>
      <c r="E29" s="68" t="s">
        <v>136</v>
      </c>
      <c r="F29" s="105" t="s">
        <v>397</v>
      </c>
      <c r="G29" s="105" t="s">
        <v>591</v>
      </c>
      <c r="H29" s="69"/>
      <c r="I29" s="70"/>
      <c r="J29" s="70"/>
      <c r="K29" s="70"/>
      <c r="L29" s="171" t="s">
        <v>286</v>
      </c>
      <c r="M29" s="172"/>
      <c r="N29" s="173"/>
      <c r="O29" t="s">
        <v>590</v>
      </c>
    </row>
    <row r="30" spans="1:15" ht="20.100000000000001" customHeight="1">
      <c r="A30">
        <v>135</v>
      </c>
      <c r="B30" s="65">
        <v>23</v>
      </c>
      <c r="C30" s="102">
        <v>2220356509</v>
      </c>
      <c r="D30" s="67" t="s">
        <v>413</v>
      </c>
      <c r="E30" s="68" t="s">
        <v>136</v>
      </c>
      <c r="F30" s="105" t="s">
        <v>397</v>
      </c>
      <c r="G30" s="105" t="s">
        <v>591</v>
      </c>
      <c r="H30" s="69"/>
      <c r="I30" s="70"/>
      <c r="J30" s="70"/>
      <c r="K30" s="70"/>
      <c r="L30" s="171" t="s">
        <v>286</v>
      </c>
      <c r="M30" s="172"/>
      <c r="N30" s="173"/>
      <c r="O30" t="s">
        <v>590</v>
      </c>
    </row>
    <row r="31" spans="1:15" ht="20.100000000000001" customHeight="1">
      <c r="A31">
        <v>0</v>
      </c>
      <c r="B31" s="65">
        <v>24</v>
      </c>
      <c r="C31" s="102" t="s">
        <v>286</v>
      </c>
      <c r="D31" s="67" t="s">
        <v>286</v>
      </c>
      <c r="E31" s="68" t="s">
        <v>286</v>
      </c>
      <c r="F31" s="105" t="s">
        <v>286</v>
      </c>
      <c r="G31" s="105" t="s">
        <v>286</v>
      </c>
      <c r="H31" s="69"/>
      <c r="I31" s="70"/>
      <c r="J31" s="70"/>
      <c r="K31" s="70"/>
      <c r="L31" s="171" t="s">
        <v>286</v>
      </c>
      <c r="M31" s="172"/>
      <c r="N31" s="173"/>
      <c r="O31" t="s">
        <v>590</v>
      </c>
    </row>
    <row r="32" spans="1:15" ht="20.100000000000001" customHeight="1">
      <c r="A32">
        <v>0</v>
      </c>
      <c r="B32" s="65">
        <v>25</v>
      </c>
      <c r="C32" s="102" t="s">
        <v>286</v>
      </c>
      <c r="D32" s="67" t="s">
        <v>286</v>
      </c>
      <c r="E32" s="68" t="s">
        <v>286</v>
      </c>
      <c r="F32" s="105" t="s">
        <v>286</v>
      </c>
      <c r="G32" s="105" t="s">
        <v>286</v>
      </c>
      <c r="H32" s="69"/>
      <c r="I32" s="70"/>
      <c r="J32" s="70"/>
      <c r="K32" s="70"/>
      <c r="L32" s="171" t="s">
        <v>286</v>
      </c>
      <c r="M32" s="172"/>
      <c r="N32" s="173"/>
      <c r="O32" t="s">
        <v>590</v>
      </c>
    </row>
    <row r="33" spans="1:16" ht="20.100000000000001" customHeight="1">
      <c r="A33">
        <v>0</v>
      </c>
      <c r="B33" s="65">
        <v>26</v>
      </c>
      <c r="C33" s="102" t="s">
        <v>286</v>
      </c>
      <c r="D33" s="67" t="s">
        <v>286</v>
      </c>
      <c r="E33" s="68" t="s">
        <v>286</v>
      </c>
      <c r="F33" s="105" t="s">
        <v>286</v>
      </c>
      <c r="G33" s="105" t="s">
        <v>286</v>
      </c>
      <c r="H33" s="69"/>
      <c r="I33" s="70"/>
      <c r="J33" s="70"/>
      <c r="K33" s="70"/>
      <c r="L33" s="171" t="s">
        <v>286</v>
      </c>
      <c r="M33" s="172"/>
      <c r="N33" s="173"/>
      <c r="O33" t="s">
        <v>590</v>
      </c>
    </row>
    <row r="34" spans="1:16" ht="20.100000000000001" customHeight="1">
      <c r="A34">
        <v>0</v>
      </c>
      <c r="B34" s="65">
        <v>27</v>
      </c>
      <c r="C34" s="102" t="s">
        <v>286</v>
      </c>
      <c r="D34" s="67" t="s">
        <v>286</v>
      </c>
      <c r="E34" s="68" t="s">
        <v>286</v>
      </c>
      <c r="F34" s="105" t="s">
        <v>286</v>
      </c>
      <c r="G34" s="105" t="s">
        <v>286</v>
      </c>
      <c r="H34" s="69"/>
      <c r="I34" s="70"/>
      <c r="J34" s="70"/>
      <c r="K34" s="70"/>
      <c r="L34" s="171" t="s">
        <v>286</v>
      </c>
      <c r="M34" s="172"/>
      <c r="N34" s="173"/>
      <c r="O34" t="s">
        <v>590</v>
      </c>
    </row>
    <row r="35" spans="1:16" ht="20.100000000000001" customHeight="1">
      <c r="A35">
        <v>0</v>
      </c>
      <c r="B35" s="65">
        <v>28</v>
      </c>
      <c r="C35" s="102" t="s">
        <v>286</v>
      </c>
      <c r="D35" s="67" t="s">
        <v>286</v>
      </c>
      <c r="E35" s="68" t="s">
        <v>286</v>
      </c>
      <c r="F35" s="105" t="s">
        <v>286</v>
      </c>
      <c r="G35" s="105" t="s">
        <v>286</v>
      </c>
      <c r="H35" s="69"/>
      <c r="I35" s="70"/>
      <c r="J35" s="70"/>
      <c r="K35" s="70"/>
      <c r="L35" s="171" t="s">
        <v>286</v>
      </c>
      <c r="M35" s="172"/>
      <c r="N35" s="173"/>
      <c r="O35" t="s">
        <v>590</v>
      </c>
    </row>
    <row r="36" spans="1:16" ht="20.100000000000001" customHeight="1">
      <c r="A36">
        <v>0</v>
      </c>
      <c r="B36" s="65">
        <v>29</v>
      </c>
      <c r="C36" s="102" t="s">
        <v>286</v>
      </c>
      <c r="D36" s="67" t="s">
        <v>286</v>
      </c>
      <c r="E36" s="68" t="s">
        <v>286</v>
      </c>
      <c r="F36" s="105" t="s">
        <v>286</v>
      </c>
      <c r="G36" s="105" t="s">
        <v>286</v>
      </c>
      <c r="H36" s="69"/>
      <c r="I36" s="70"/>
      <c r="J36" s="70"/>
      <c r="K36" s="70"/>
      <c r="L36" s="171" t="s">
        <v>286</v>
      </c>
      <c r="M36" s="172"/>
      <c r="N36" s="173"/>
      <c r="O36" t="s">
        <v>590</v>
      </c>
    </row>
    <row r="37" spans="1:16" ht="20.100000000000001" customHeight="1">
      <c r="A37">
        <v>0</v>
      </c>
      <c r="B37" s="72">
        <v>30</v>
      </c>
      <c r="C37" s="102" t="s">
        <v>286</v>
      </c>
      <c r="D37" s="67" t="s">
        <v>286</v>
      </c>
      <c r="E37" s="68" t="s">
        <v>286</v>
      </c>
      <c r="F37" s="105" t="s">
        <v>286</v>
      </c>
      <c r="G37" s="105" t="s">
        <v>286</v>
      </c>
      <c r="H37" s="73"/>
      <c r="I37" s="74"/>
      <c r="J37" s="74"/>
      <c r="K37" s="74"/>
      <c r="L37" s="171" t="s">
        <v>286</v>
      </c>
      <c r="M37" s="172"/>
      <c r="N37" s="173"/>
      <c r="O37" t="s">
        <v>590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3"/>
      <c r="M38" s="113"/>
      <c r="N38" s="113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614</v>
      </c>
      <c r="I44" s="112">
        <v>17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28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10.285156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140625" customWidth="1"/>
    <col min="10" max="10" width="4.140625" customWidth="1"/>
    <col min="11" max="11" width="11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4" t="s">
        <v>60</v>
      </c>
      <c r="D1" s="184"/>
      <c r="E1" s="57"/>
      <c r="F1" s="168" t="s">
        <v>305</v>
      </c>
      <c r="G1" s="168"/>
      <c r="H1" s="168"/>
      <c r="I1" s="168"/>
      <c r="J1" s="168"/>
      <c r="K1" s="168"/>
      <c r="L1" s="58" t="s">
        <v>576</v>
      </c>
    </row>
    <row r="2" spans="1:15" s="56" customFormat="1">
      <c r="C2" s="184" t="s">
        <v>62</v>
      </c>
      <c r="D2" s="184"/>
      <c r="E2" s="59" t="s">
        <v>615</v>
      </c>
      <c r="F2" s="185" t="s">
        <v>586</v>
      </c>
      <c r="G2" s="185"/>
      <c r="H2" s="185"/>
      <c r="I2" s="185"/>
      <c r="J2" s="185"/>
      <c r="K2" s="185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616</v>
      </c>
      <c r="D3" s="169" t="s">
        <v>587</v>
      </c>
      <c r="E3" s="169"/>
      <c r="F3" s="169"/>
      <c r="G3" s="169"/>
      <c r="H3" s="169"/>
      <c r="I3" s="169"/>
      <c r="J3" s="169"/>
      <c r="K3" s="169"/>
      <c r="L3" s="60" t="s">
        <v>65</v>
      </c>
      <c r="M3" s="60" t="s">
        <v>64</v>
      </c>
      <c r="N3" s="60">
        <v>1</v>
      </c>
    </row>
    <row r="4" spans="1:15" s="62" customFormat="1" ht="18.75" customHeight="1">
      <c r="B4" s="170" t="s">
        <v>617</v>
      </c>
      <c r="C4" s="170"/>
      <c r="D4" s="170"/>
      <c r="E4" s="170"/>
      <c r="F4" s="170"/>
      <c r="G4" s="170"/>
      <c r="H4" s="170"/>
      <c r="I4" s="170"/>
      <c r="J4" s="170"/>
      <c r="K4" s="170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64" t="s">
        <v>4</v>
      </c>
      <c r="C6" s="165" t="s">
        <v>67</v>
      </c>
      <c r="D6" s="166" t="s">
        <v>9</v>
      </c>
      <c r="E6" s="167" t="s">
        <v>10</v>
      </c>
      <c r="F6" s="165" t="s">
        <v>78</v>
      </c>
      <c r="G6" s="165" t="s">
        <v>79</v>
      </c>
      <c r="H6" s="165" t="s">
        <v>69</v>
      </c>
      <c r="I6" s="165" t="s">
        <v>70</v>
      </c>
      <c r="J6" s="174" t="s">
        <v>59</v>
      </c>
      <c r="K6" s="174"/>
      <c r="L6" s="175" t="s">
        <v>71</v>
      </c>
      <c r="M6" s="176"/>
      <c r="N6" s="177"/>
    </row>
    <row r="7" spans="1:15" ht="27" customHeight="1">
      <c r="B7" s="164"/>
      <c r="C7" s="164"/>
      <c r="D7" s="166"/>
      <c r="E7" s="167"/>
      <c r="F7" s="164"/>
      <c r="G7" s="164"/>
      <c r="H7" s="164"/>
      <c r="I7" s="164"/>
      <c r="J7" s="64" t="s">
        <v>72</v>
      </c>
      <c r="K7" s="64" t="s">
        <v>73</v>
      </c>
      <c r="L7" s="178"/>
      <c r="M7" s="179"/>
      <c r="N7" s="180"/>
    </row>
    <row r="8" spans="1:15" ht="20.100000000000001" customHeight="1">
      <c r="A8">
        <v>136</v>
      </c>
      <c r="B8" s="65">
        <v>1</v>
      </c>
      <c r="C8" s="102">
        <v>2120355386</v>
      </c>
      <c r="D8" s="67" t="s">
        <v>211</v>
      </c>
      <c r="E8" s="68" t="s">
        <v>122</v>
      </c>
      <c r="F8" s="105" t="s">
        <v>397</v>
      </c>
      <c r="G8" s="105" t="s">
        <v>593</v>
      </c>
      <c r="H8" s="69"/>
      <c r="I8" s="70"/>
      <c r="J8" s="70"/>
      <c r="K8" s="70"/>
      <c r="L8" s="181" t="s">
        <v>286</v>
      </c>
      <c r="M8" s="182"/>
      <c r="N8" s="183"/>
      <c r="O8" t="s">
        <v>590</v>
      </c>
    </row>
    <row r="9" spans="1:15" ht="20.100000000000001" customHeight="1">
      <c r="A9">
        <v>137</v>
      </c>
      <c r="B9" s="65">
        <v>2</v>
      </c>
      <c r="C9" s="102">
        <v>2120353299</v>
      </c>
      <c r="D9" s="67" t="s">
        <v>314</v>
      </c>
      <c r="E9" s="68" t="s">
        <v>180</v>
      </c>
      <c r="F9" s="105" t="s">
        <v>397</v>
      </c>
      <c r="G9" s="105" t="s">
        <v>593</v>
      </c>
      <c r="H9" s="69"/>
      <c r="I9" s="70"/>
      <c r="J9" s="70"/>
      <c r="K9" s="70"/>
      <c r="L9" s="171" t="s">
        <v>286</v>
      </c>
      <c r="M9" s="172"/>
      <c r="N9" s="173"/>
      <c r="O9" t="s">
        <v>590</v>
      </c>
    </row>
    <row r="10" spans="1:15" ht="20.100000000000001" customHeight="1">
      <c r="A10">
        <v>138</v>
      </c>
      <c r="B10" s="65">
        <v>3</v>
      </c>
      <c r="C10" s="102">
        <v>2220326452</v>
      </c>
      <c r="D10" s="67" t="s">
        <v>414</v>
      </c>
      <c r="E10" s="68" t="s">
        <v>180</v>
      </c>
      <c r="F10" s="105" t="s">
        <v>397</v>
      </c>
      <c r="G10" s="105" t="s">
        <v>594</v>
      </c>
      <c r="H10" s="69"/>
      <c r="I10" s="70"/>
      <c r="J10" s="70"/>
      <c r="K10" s="70"/>
      <c r="L10" s="171" t="s">
        <v>286</v>
      </c>
      <c r="M10" s="172"/>
      <c r="N10" s="173"/>
      <c r="O10" t="s">
        <v>590</v>
      </c>
    </row>
    <row r="11" spans="1:15" ht="20.100000000000001" customHeight="1">
      <c r="A11">
        <v>139</v>
      </c>
      <c r="B11" s="65">
        <v>4</v>
      </c>
      <c r="C11" s="102">
        <v>2120325323</v>
      </c>
      <c r="D11" s="67" t="s">
        <v>322</v>
      </c>
      <c r="E11" s="68" t="s">
        <v>161</v>
      </c>
      <c r="F11" s="105" t="s">
        <v>397</v>
      </c>
      <c r="G11" s="105" t="s">
        <v>600</v>
      </c>
      <c r="H11" s="69"/>
      <c r="I11" s="70"/>
      <c r="J11" s="70"/>
      <c r="K11" s="70"/>
      <c r="L11" s="171" t="s">
        <v>286</v>
      </c>
      <c r="M11" s="172"/>
      <c r="N11" s="173"/>
      <c r="O11" t="s">
        <v>590</v>
      </c>
    </row>
    <row r="12" spans="1:15" ht="20.100000000000001" customHeight="1">
      <c r="A12">
        <v>140</v>
      </c>
      <c r="B12" s="65">
        <v>5</v>
      </c>
      <c r="C12" s="102">
        <v>2120713656</v>
      </c>
      <c r="D12" s="67" t="s">
        <v>331</v>
      </c>
      <c r="E12" s="68" t="s">
        <v>161</v>
      </c>
      <c r="F12" s="105" t="s">
        <v>397</v>
      </c>
      <c r="G12" s="105" t="s">
        <v>593</v>
      </c>
      <c r="H12" s="69"/>
      <c r="I12" s="70"/>
      <c r="J12" s="70"/>
      <c r="K12" s="70"/>
      <c r="L12" s="171" t="s">
        <v>304</v>
      </c>
      <c r="M12" s="172"/>
      <c r="N12" s="173"/>
      <c r="O12" t="s">
        <v>590</v>
      </c>
    </row>
    <row r="13" spans="1:15" ht="20.100000000000001" customHeight="1">
      <c r="A13">
        <v>141</v>
      </c>
      <c r="B13" s="65">
        <v>6</v>
      </c>
      <c r="C13" s="102">
        <v>2220727429</v>
      </c>
      <c r="D13" s="67" t="s">
        <v>415</v>
      </c>
      <c r="E13" s="68" t="s">
        <v>149</v>
      </c>
      <c r="F13" s="105" t="s">
        <v>397</v>
      </c>
      <c r="G13" s="105" t="s">
        <v>591</v>
      </c>
      <c r="H13" s="69"/>
      <c r="I13" s="70"/>
      <c r="J13" s="70"/>
      <c r="K13" s="70"/>
      <c r="L13" s="171" t="s">
        <v>286</v>
      </c>
      <c r="M13" s="172"/>
      <c r="N13" s="173"/>
      <c r="O13" t="s">
        <v>590</v>
      </c>
    </row>
    <row r="14" spans="1:15" ht="20.100000000000001" customHeight="1">
      <c r="A14">
        <v>142</v>
      </c>
      <c r="B14" s="65">
        <v>7</v>
      </c>
      <c r="C14" s="102">
        <v>2020355483</v>
      </c>
      <c r="D14" s="67" t="s">
        <v>416</v>
      </c>
      <c r="E14" s="68" t="s">
        <v>118</v>
      </c>
      <c r="F14" s="105" t="s">
        <v>397</v>
      </c>
      <c r="G14" s="105" t="s">
        <v>589</v>
      </c>
      <c r="H14" s="69"/>
      <c r="I14" s="70"/>
      <c r="J14" s="70"/>
      <c r="K14" s="70"/>
      <c r="L14" s="171" t="s">
        <v>304</v>
      </c>
      <c r="M14" s="172"/>
      <c r="N14" s="173"/>
      <c r="O14" t="s">
        <v>590</v>
      </c>
    </row>
    <row r="15" spans="1:15" ht="20.100000000000001" customHeight="1">
      <c r="A15">
        <v>143</v>
      </c>
      <c r="B15" s="65">
        <v>8</v>
      </c>
      <c r="C15" s="102">
        <v>1820336588</v>
      </c>
      <c r="D15" s="67" t="s">
        <v>282</v>
      </c>
      <c r="E15" s="68" t="s">
        <v>119</v>
      </c>
      <c r="F15" s="105" t="s">
        <v>397</v>
      </c>
      <c r="G15" s="105" t="s">
        <v>618</v>
      </c>
      <c r="H15" s="69"/>
      <c r="I15" s="70"/>
      <c r="J15" s="70"/>
      <c r="K15" s="70"/>
      <c r="L15" s="171" t="s">
        <v>304</v>
      </c>
      <c r="M15" s="172"/>
      <c r="N15" s="173"/>
      <c r="O15" t="s">
        <v>590</v>
      </c>
    </row>
    <row r="16" spans="1:15" ht="20.100000000000001" customHeight="1">
      <c r="A16">
        <v>144</v>
      </c>
      <c r="B16" s="65">
        <v>9</v>
      </c>
      <c r="C16" s="102">
        <v>2020355496</v>
      </c>
      <c r="D16" s="67" t="s">
        <v>302</v>
      </c>
      <c r="E16" s="68" t="s">
        <v>129</v>
      </c>
      <c r="F16" s="105" t="s">
        <v>397</v>
      </c>
      <c r="G16" s="105" t="s">
        <v>589</v>
      </c>
      <c r="H16" s="69"/>
      <c r="I16" s="70"/>
      <c r="J16" s="70"/>
      <c r="K16" s="70"/>
      <c r="L16" s="171" t="s">
        <v>286</v>
      </c>
      <c r="M16" s="172"/>
      <c r="N16" s="173"/>
      <c r="O16" t="s">
        <v>590</v>
      </c>
    </row>
    <row r="17" spans="1:15" ht="20.100000000000001" customHeight="1">
      <c r="A17">
        <v>145</v>
      </c>
      <c r="B17" s="65">
        <v>10</v>
      </c>
      <c r="C17" s="102">
        <v>2020357012</v>
      </c>
      <c r="D17" s="67" t="s">
        <v>417</v>
      </c>
      <c r="E17" s="68" t="s">
        <v>129</v>
      </c>
      <c r="F17" s="105" t="s">
        <v>397</v>
      </c>
      <c r="G17" s="105" t="s">
        <v>589</v>
      </c>
      <c r="H17" s="69"/>
      <c r="I17" s="70"/>
      <c r="J17" s="70"/>
      <c r="K17" s="70"/>
      <c r="L17" s="171" t="s">
        <v>286</v>
      </c>
      <c r="M17" s="172"/>
      <c r="N17" s="173"/>
      <c r="O17" t="s">
        <v>590</v>
      </c>
    </row>
    <row r="18" spans="1:15" ht="20.100000000000001" customHeight="1">
      <c r="A18">
        <v>146</v>
      </c>
      <c r="B18" s="65">
        <v>11</v>
      </c>
      <c r="C18" s="102">
        <v>2120357848</v>
      </c>
      <c r="D18" s="67" t="s">
        <v>333</v>
      </c>
      <c r="E18" s="68" t="s">
        <v>173</v>
      </c>
      <c r="F18" s="105" t="s">
        <v>397</v>
      </c>
      <c r="G18" s="105" t="s">
        <v>593</v>
      </c>
      <c r="H18" s="69"/>
      <c r="I18" s="70"/>
      <c r="J18" s="70"/>
      <c r="K18" s="70"/>
      <c r="L18" s="171" t="s">
        <v>304</v>
      </c>
      <c r="M18" s="172"/>
      <c r="N18" s="173"/>
      <c r="O18" t="s">
        <v>590</v>
      </c>
    </row>
    <row r="19" spans="1:15" ht="20.100000000000001" customHeight="1">
      <c r="A19">
        <v>147</v>
      </c>
      <c r="B19" s="65">
        <v>12</v>
      </c>
      <c r="C19" s="102">
        <v>23203210496</v>
      </c>
      <c r="D19" s="67" t="s">
        <v>418</v>
      </c>
      <c r="E19" s="68" t="s">
        <v>126</v>
      </c>
      <c r="F19" s="105" t="s">
        <v>419</v>
      </c>
      <c r="G19" s="105" t="s">
        <v>601</v>
      </c>
      <c r="H19" s="69"/>
      <c r="I19" s="70"/>
      <c r="J19" s="70"/>
      <c r="K19" s="70"/>
      <c r="L19" s="171">
        <v>0</v>
      </c>
      <c r="M19" s="172"/>
      <c r="N19" s="173"/>
      <c r="O19" t="s">
        <v>590</v>
      </c>
    </row>
    <row r="20" spans="1:15" ht="20.100000000000001" customHeight="1">
      <c r="A20">
        <v>148</v>
      </c>
      <c r="B20" s="65">
        <v>13</v>
      </c>
      <c r="C20" s="102">
        <v>2320315699</v>
      </c>
      <c r="D20" s="67" t="s">
        <v>420</v>
      </c>
      <c r="E20" s="68" t="s">
        <v>162</v>
      </c>
      <c r="F20" s="105" t="s">
        <v>419</v>
      </c>
      <c r="G20" s="105" t="s">
        <v>601</v>
      </c>
      <c r="H20" s="69"/>
      <c r="I20" s="70"/>
      <c r="J20" s="70"/>
      <c r="K20" s="70"/>
      <c r="L20" s="171">
        <v>0</v>
      </c>
      <c r="M20" s="172"/>
      <c r="N20" s="173"/>
      <c r="O20" t="s">
        <v>590</v>
      </c>
    </row>
    <row r="21" spans="1:15" ht="20.100000000000001" customHeight="1">
      <c r="A21">
        <v>149</v>
      </c>
      <c r="B21" s="65">
        <v>14</v>
      </c>
      <c r="C21" s="102">
        <v>2321315866</v>
      </c>
      <c r="D21" s="67" t="s">
        <v>421</v>
      </c>
      <c r="E21" s="68" t="s">
        <v>82</v>
      </c>
      <c r="F21" s="105" t="s">
        <v>419</v>
      </c>
      <c r="G21" s="105" t="s">
        <v>601</v>
      </c>
      <c r="H21" s="69"/>
      <c r="I21" s="70"/>
      <c r="J21" s="70"/>
      <c r="K21" s="70"/>
      <c r="L21" s="171">
        <v>0</v>
      </c>
      <c r="M21" s="172"/>
      <c r="N21" s="173"/>
      <c r="O21" t="s">
        <v>590</v>
      </c>
    </row>
    <row r="22" spans="1:15" ht="20.100000000000001" customHeight="1">
      <c r="A22">
        <v>150</v>
      </c>
      <c r="B22" s="65">
        <v>15</v>
      </c>
      <c r="C22" s="102">
        <v>23213212198</v>
      </c>
      <c r="D22" s="67" t="s">
        <v>422</v>
      </c>
      <c r="E22" s="68" t="s">
        <v>82</v>
      </c>
      <c r="F22" s="105" t="s">
        <v>419</v>
      </c>
      <c r="G22" s="105" t="s">
        <v>601</v>
      </c>
      <c r="H22" s="69"/>
      <c r="I22" s="70"/>
      <c r="J22" s="70"/>
      <c r="K22" s="70"/>
      <c r="L22" s="171">
        <v>0</v>
      </c>
      <c r="M22" s="172"/>
      <c r="N22" s="173"/>
      <c r="O22" t="s">
        <v>590</v>
      </c>
    </row>
    <row r="23" spans="1:15" ht="20.100000000000001" customHeight="1">
      <c r="A23">
        <v>151</v>
      </c>
      <c r="B23" s="65">
        <v>16</v>
      </c>
      <c r="C23" s="102">
        <v>2321433812</v>
      </c>
      <c r="D23" s="67" t="s">
        <v>423</v>
      </c>
      <c r="E23" s="68" t="s">
        <v>82</v>
      </c>
      <c r="F23" s="105" t="s">
        <v>419</v>
      </c>
      <c r="G23" s="105" t="s">
        <v>601</v>
      </c>
      <c r="H23" s="69"/>
      <c r="I23" s="70"/>
      <c r="J23" s="70"/>
      <c r="K23" s="70"/>
      <c r="L23" s="171">
        <v>0</v>
      </c>
      <c r="M23" s="172"/>
      <c r="N23" s="173"/>
      <c r="O23" t="s">
        <v>590</v>
      </c>
    </row>
    <row r="24" spans="1:15" ht="20.100000000000001" customHeight="1">
      <c r="A24">
        <v>152</v>
      </c>
      <c r="B24" s="65">
        <v>17</v>
      </c>
      <c r="C24" s="102">
        <v>2321324061</v>
      </c>
      <c r="D24" s="67" t="s">
        <v>229</v>
      </c>
      <c r="E24" s="68" t="s">
        <v>88</v>
      </c>
      <c r="F24" s="105" t="s">
        <v>419</v>
      </c>
      <c r="G24" s="105" t="s">
        <v>601</v>
      </c>
      <c r="H24" s="69"/>
      <c r="I24" s="70"/>
      <c r="J24" s="70"/>
      <c r="K24" s="70"/>
      <c r="L24" s="171">
        <v>0</v>
      </c>
      <c r="M24" s="172"/>
      <c r="N24" s="173"/>
      <c r="O24" t="s">
        <v>590</v>
      </c>
    </row>
    <row r="25" spans="1:15" ht="20.100000000000001" customHeight="1">
      <c r="A25">
        <v>153</v>
      </c>
      <c r="B25" s="65">
        <v>18</v>
      </c>
      <c r="C25" s="102">
        <v>2320210960</v>
      </c>
      <c r="D25" s="67" t="s">
        <v>278</v>
      </c>
      <c r="E25" s="68" t="s">
        <v>163</v>
      </c>
      <c r="F25" s="105" t="s">
        <v>419</v>
      </c>
      <c r="G25" s="105" t="s">
        <v>601</v>
      </c>
      <c r="H25" s="69"/>
      <c r="I25" s="70"/>
      <c r="J25" s="70"/>
      <c r="K25" s="70"/>
      <c r="L25" s="171">
        <v>0</v>
      </c>
      <c r="M25" s="172"/>
      <c r="N25" s="173"/>
      <c r="O25" t="s">
        <v>590</v>
      </c>
    </row>
    <row r="26" spans="1:15" ht="20.100000000000001" customHeight="1">
      <c r="A26">
        <v>154</v>
      </c>
      <c r="B26" s="65">
        <v>19</v>
      </c>
      <c r="C26" s="102">
        <v>2320315552</v>
      </c>
      <c r="D26" s="67" t="s">
        <v>424</v>
      </c>
      <c r="E26" s="68" t="s">
        <v>163</v>
      </c>
      <c r="F26" s="105" t="s">
        <v>419</v>
      </c>
      <c r="G26" s="105" t="s">
        <v>601</v>
      </c>
      <c r="H26" s="69"/>
      <c r="I26" s="70"/>
      <c r="J26" s="70"/>
      <c r="K26" s="70"/>
      <c r="L26" s="171">
        <v>0</v>
      </c>
      <c r="M26" s="172"/>
      <c r="N26" s="173"/>
      <c r="O26" t="s">
        <v>590</v>
      </c>
    </row>
    <row r="27" spans="1:15" ht="20.100000000000001" customHeight="1">
      <c r="A27">
        <v>155</v>
      </c>
      <c r="B27" s="65">
        <v>20</v>
      </c>
      <c r="C27" s="102">
        <v>2320310925</v>
      </c>
      <c r="D27" s="67" t="s">
        <v>425</v>
      </c>
      <c r="E27" s="68" t="s">
        <v>90</v>
      </c>
      <c r="F27" s="105" t="s">
        <v>419</v>
      </c>
      <c r="G27" s="105" t="s">
        <v>601</v>
      </c>
      <c r="H27" s="69"/>
      <c r="I27" s="70"/>
      <c r="J27" s="70"/>
      <c r="K27" s="70"/>
      <c r="L27" s="171">
        <v>0</v>
      </c>
      <c r="M27" s="172"/>
      <c r="N27" s="173"/>
      <c r="O27" t="s">
        <v>590</v>
      </c>
    </row>
    <row r="28" spans="1:15" ht="20.100000000000001" customHeight="1">
      <c r="A28">
        <v>156</v>
      </c>
      <c r="B28" s="65">
        <v>21</v>
      </c>
      <c r="C28" s="102">
        <v>2320315827</v>
      </c>
      <c r="D28" s="67" t="s">
        <v>245</v>
      </c>
      <c r="E28" s="68" t="s">
        <v>92</v>
      </c>
      <c r="F28" s="105" t="s">
        <v>419</v>
      </c>
      <c r="G28" s="105" t="s">
        <v>601</v>
      </c>
      <c r="H28" s="69"/>
      <c r="I28" s="70"/>
      <c r="J28" s="70"/>
      <c r="K28" s="70"/>
      <c r="L28" s="171">
        <v>0</v>
      </c>
      <c r="M28" s="172"/>
      <c r="N28" s="173"/>
      <c r="O28" t="s">
        <v>590</v>
      </c>
    </row>
    <row r="29" spans="1:15" ht="20.100000000000001" customHeight="1">
      <c r="A29">
        <v>157</v>
      </c>
      <c r="B29" s="65">
        <v>22</v>
      </c>
      <c r="C29" s="102">
        <v>2320320487</v>
      </c>
      <c r="D29" s="67" t="s">
        <v>312</v>
      </c>
      <c r="E29" s="68" t="s">
        <v>204</v>
      </c>
      <c r="F29" s="105" t="s">
        <v>419</v>
      </c>
      <c r="G29" s="105" t="s">
        <v>601</v>
      </c>
      <c r="H29" s="69"/>
      <c r="I29" s="70"/>
      <c r="J29" s="70"/>
      <c r="K29" s="70"/>
      <c r="L29" s="171">
        <v>0</v>
      </c>
      <c r="M29" s="172"/>
      <c r="N29" s="173"/>
      <c r="O29" t="s">
        <v>590</v>
      </c>
    </row>
    <row r="30" spans="1:15" ht="20.100000000000001" customHeight="1">
      <c r="A30">
        <v>0</v>
      </c>
      <c r="B30" s="65">
        <v>23</v>
      </c>
      <c r="C30" s="102" t="s">
        <v>286</v>
      </c>
      <c r="D30" s="67" t="s">
        <v>286</v>
      </c>
      <c r="E30" s="68" t="s">
        <v>286</v>
      </c>
      <c r="F30" s="105" t="s">
        <v>286</v>
      </c>
      <c r="G30" s="105" t="s">
        <v>286</v>
      </c>
      <c r="H30" s="69"/>
      <c r="I30" s="70"/>
      <c r="J30" s="70"/>
      <c r="K30" s="70"/>
      <c r="L30" s="171" t="s">
        <v>286</v>
      </c>
      <c r="M30" s="172"/>
      <c r="N30" s="173"/>
      <c r="O30" t="s">
        <v>590</v>
      </c>
    </row>
    <row r="31" spans="1:15" ht="20.100000000000001" customHeight="1">
      <c r="A31">
        <v>0</v>
      </c>
      <c r="B31" s="65">
        <v>24</v>
      </c>
      <c r="C31" s="102" t="s">
        <v>286</v>
      </c>
      <c r="D31" s="67" t="s">
        <v>286</v>
      </c>
      <c r="E31" s="68" t="s">
        <v>286</v>
      </c>
      <c r="F31" s="105" t="s">
        <v>286</v>
      </c>
      <c r="G31" s="105" t="s">
        <v>286</v>
      </c>
      <c r="H31" s="69"/>
      <c r="I31" s="70"/>
      <c r="J31" s="70"/>
      <c r="K31" s="70"/>
      <c r="L31" s="171" t="s">
        <v>286</v>
      </c>
      <c r="M31" s="172"/>
      <c r="N31" s="173"/>
      <c r="O31" t="s">
        <v>590</v>
      </c>
    </row>
    <row r="32" spans="1:15" ht="20.100000000000001" customHeight="1">
      <c r="A32">
        <v>0</v>
      </c>
      <c r="B32" s="65">
        <v>25</v>
      </c>
      <c r="C32" s="102" t="s">
        <v>286</v>
      </c>
      <c r="D32" s="67" t="s">
        <v>286</v>
      </c>
      <c r="E32" s="68" t="s">
        <v>286</v>
      </c>
      <c r="F32" s="105" t="s">
        <v>286</v>
      </c>
      <c r="G32" s="105" t="s">
        <v>286</v>
      </c>
      <c r="H32" s="69"/>
      <c r="I32" s="70"/>
      <c r="J32" s="70"/>
      <c r="K32" s="70"/>
      <c r="L32" s="171" t="s">
        <v>286</v>
      </c>
      <c r="M32" s="172"/>
      <c r="N32" s="173"/>
      <c r="O32" t="s">
        <v>590</v>
      </c>
    </row>
    <row r="33" spans="1:16" ht="20.100000000000001" customHeight="1">
      <c r="A33">
        <v>0</v>
      </c>
      <c r="B33" s="65">
        <v>26</v>
      </c>
      <c r="C33" s="102" t="s">
        <v>286</v>
      </c>
      <c r="D33" s="67" t="s">
        <v>286</v>
      </c>
      <c r="E33" s="68" t="s">
        <v>286</v>
      </c>
      <c r="F33" s="105" t="s">
        <v>286</v>
      </c>
      <c r="G33" s="105" t="s">
        <v>286</v>
      </c>
      <c r="H33" s="69"/>
      <c r="I33" s="70"/>
      <c r="J33" s="70"/>
      <c r="K33" s="70"/>
      <c r="L33" s="171" t="s">
        <v>286</v>
      </c>
      <c r="M33" s="172"/>
      <c r="N33" s="173"/>
      <c r="O33" t="s">
        <v>590</v>
      </c>
    </row>
    <row r="34" spans="1:16" ht="20.100000000000001" customHeight="1">
      <c r="A34">
        <v>0</v>
      </c>
      <c r="B34" s="65">
        <v>27</v>
      </c>
      <c r="C34" s="102" t="s">
        <v>286</v>
      </c>
      <c r="D34" s="67" t="s">
        <v>286</v>
      </c>
      <c r="E34" s="68" t="s">
        <v>286</v>
      </c>
      <c r="F34" s="105" t="s">
        <v>286</v>
      </c>
      <c r="G34" s="105" t="s">
        <v>286</v>
      </c>
      <c r="H34" s="69"/>
      <c r="I34" s="70"/>
      <c r="J34" s="70"/>
      <c r="K34" s="70"/>
      <c r="L34" s="171" t="s">
        <v>286</v>
      </c>
      <c r="M34" s="172"/>
      <c r="N34" s="173"/>
      <c r="O34" t="s">
        <v>590</v>
      </c>
    </row>
    <row r="35" spans="1:16" ht="20.100000000000001" customHeight="1">
      <c r="A35">
        <v>0</v>
      </c>
      <c r="B35" s="65">
        <v>28</v>
      </c>
      <c r="C35" s="102" t="s">
        <v>286</v>
      </c>
      <c r="D35" s="67" t="s">
        <v>286</v>
      </c>
      <c r="E35" s="68" t="s">
        <v>286</v>
      </c>
      <c r="F35" s="105" t="s">
        <v>286</v>
      </c>
      <c r="G35" s="105" t="s">
        <v>286</v>
      </c>
      <c r="H35" s="69"/>
      <c r="I35" s="70"/>
      <c r="J35" s="70"/>
      <c r="K35" s="70"/>
      <c r="L35" s="171" t="s">
        <v>286</v>
      </c>
      <c r="M35" s="172"/>
      <c r="N35" s="173"/>
      <c r="O35" t="s">
        <v>590</v>
      </c>
    </row>
    <row r="36" spans="1:16" ht="20.100000000000001" customHeight="1">
      <c r="A36">
        <v>0</v>
      </c>
      <c r="B36" s="65">
        <v>29</v>
      </c>
      <c r="C36" s="102" t="s">
        <v>286</v>
      </c>
      <c r="D36" s="67" t="s">
        <v>286</v>
      </c>
      <c r="E36" s="68" t="s">
        <v>286</v>
      </c>
      <c r="F36" s="105" t="s">
        <v>286</v>
      </c>
      <c r="G36" s="105" t="s">
        <v>286</v>
      </c>
      <c r="H36" s="69"/>
      <c r="I36" s="70"/>
      <c r="J36" s="70"/>
      <c r="K36" s="70"/>
      <c r="L36" s="171" t="s">
        <v>286</v>
      </c>
      <c r="M36" s="172"/>
      <c r="N36" s="173"/>
      <c r="O36" t="s">
        <v>590</v>
      </c>
    </row>
    <row r="37" spans="1:16" ht="20.100000000000001" customHeight="1">
      <c r="A37">
        <v>0</v>
      </c>
      <c r="B37" s="72">
        <v>30</v>
      </c>
      <c r="C37" s="102" t="s">
        <v>286</v>
      </c>
      <c r="D37" s="67" t="s">
        <v>286</v>
      </c>
      <c r="E37" s="68" t="s">
        <v>286</v>
      </c>
      <c r="F37" s="105" t="s">
        <v>286</v>
      </c>
      <c r="G37" s="105" t="s">
        <v>286</v>
      </c>
      <c r="H37" s="73"/>
      <c r="I37" s="74"/>
      <c r="J37" s="74"/>
      <c r="K37" s="74"/>
      <c r="L37" s="171" t="s">
        <v>286</v>
      </c>
      <c r="M37" s="172"/>
      <c r="N37" s="173"/>
      <c r="O37" t="s">
        <v>590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3"/>
      <c r="M38" s="113"/>
      <c r="N38" s="113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619</v>
      </c>
      <c r="I44" s="112">
        <v>17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27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10.285156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140625" customWidth="1"/>
    <col min="10" max="10" width="4.140625" customWidth="1"/>
    <col min="11" max="11" width="11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4" t="s">
        <v>60</v>
      </c>
      <c r="D1" s="184"/>
      <c r="E1" s="57"/>
      <c r="F1" s="168" t="s">
        <v>305</v>
      </c>
      <c r="G1" s="168"/>
      <c r="H1" s="168"/>
      <c r="I1" s="168"/>
      <c r="J1" s="168"/>
      <c r="K1" s="168"/>
      <c r="L1" s="58" t="s">
        <v>577</v>
      </c>
    </row>
    <row r="2" spans="1:15" s="56" customFormat="1">
      <c r="C2" s="184" t="s">
        <v>62</v>
      </c>
      <c r="D2" s="184"/>
      <c r="E2" s="59" t="s">
        <v>620</v>
      </c>
      <c r="F2" s="185" t="s">
        <v>586</v>
      </c>
      <c r="G2" s="185"/>
      <c r="H2" s="185"/>
      <c r="I2" s="185"/>
      <c r="J2" s="185"/>
      <c r="K2" s="185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621</v>
      </c>
      <c r="D3" s="169" t="s">
        <v>587</v>
      </c>
      <c r="E3" s="169"/>
      <c r="F3" s="169"/>
      <c r="G3" s="169"/>
      <c r="H3" s="169"/>
      <c r="I3" s="169"/>
      <c r="J3" s="169"/>
      <c r="K3" s="169"/>
      <c r="L3" s="60" t="s">
        <v>65</v>
      </c>
      <c r="M3" s="60" t="s">
        <v>64</v>
      </c>
      <c r="N3" s="60">
        <v>1</v>
      </c>
    </row>
    <row r="4" spans="1:15" s="62" customFormat="1" ht="18.75" customHeight="1">
      <c r="B4" s="170" t="s">
        <v>622</v>
      </c>
      <c r="C4" s="170"/>
      <c r="D4" s="170"/>
      <c r="E4" s="170"/>
      <c r="F4" s="170"/>
      <c r="G4" s="170"/>
      <c r="H4" s="170"/>
      <c r="I4" s="170"/>
      <c r="J4" s="170"/>
      <c r="K4" s="170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64" t="s">
        <v>4</v>
      </c>
      <c r="C6" s="165" t="s">
        <v>67</v>
      </c>
      <c r="D6" s="166" t="s">
        <v>9</v>
      </c>
      <c r="E6" s="167" t="s">
        <v>10</v>
      </c>
      <c r="F6" s="165" t="s">
        <v>78</v>
      </c>
      <c r="G6" s="165" t="s">
        <v>79</v>
      </c>
      <c r="H6" s="165" t="s">
        <v>69</v>
      </c>
      <c r="I6" s="165" t="s">
        <v>70</v>
      </c>
      <c r="J6" s="174" t="s">
        <v>59</v>
      </c>
      <c r="K6" s="174"/>
      <c r="L6" s="175" t="s">
        <v>71</v>
      </c>
      <c r="M6" s="176"/>
      <c r="N6" s="177"/>
    </row>
    <row r="7" spans="1:15" ht="27" customHeight="1">
      <c r="B7" s="164"/>
      <c r="C7" s="164"/>
      <c r="D7" s="166"/>
      <c r="E7" s="167"/>
      <c r="F7" s="164"/>
      <c r="G7" s="164"/>
      <c r="H7" s="164"/>
      <c r="I7" s="164"/>
      <c r="J7" s="64" t="s">
        <v>72</v>
      </c>
      <c r="K7" s="64" t="s">
        <v>73</v>
      </c>
      <c r="L7" s="178"/>
      <c r="M7" s="179"/>
      <c r="N7" s="180"/>
    </row>
    <row r="8" spans="1:15" ht="20.100000000000001" customHeight="1">
      <c r="A8">
        <v>158</v>
      </c>
      <c r="B8" s="65">
        <v>1</v>
      </c>
      <c r="C8" s="102">
        <v>23213210613</v>
      </c>
      <c r="D8" s="67" t="s">
        <v>426</v>
      </c>
      <c r="E8" s="68" t="s">
        <v>200</v>
      </c>
      <c r="F8" s="105" t="s">
        <v>419</v>
      </c>
      <c r="G8" s="105" t="s">
        <v>601</v>
      </c>
      <c r="H8" s="69"/>
      <c r="I8" s="70"/>
      <c r="J8" s="70"/>
      <c r="K8" s="70"/>
      <c r="L8" s="181">
        <v>0</v>
      </c>
      <c r="M8" s="182"/>
      <c r="N8" s="183"/>
      <c r="O8" t="s">
        <v>590</v>
      </c>
    </row>
    <row r="9" spans="1:15" ht="20.100000000000001" customHeight="1">
      <c r="A9">
        <v>159</v>
      </c>
      <c r="B9" s="65">
        <v>2</v>
      </c>
      <c r="C9" s="102">
        <v>2320315688</v>
      </c>
      <c r="D9" s="67" t="s">
        <v>278</v>
      </c>
      <c r="E9" s="68" t="s">
        <v>166</v>
      </c>
      <c r="F9" s="105" t="s">
        <v>419</v>
      </c>
      <c r="G9" s="105" t="s">
        <v>601</v>
      </c>
      <c r="H9" s="69"/>
      <c r="I9" s="70"/>
      <c r="J9" s="70"/>
      <c r="K9" s="70"/>
      <c r="L9" s="171">
        <v>0</v>
      </c>
      <c r="M9" s="172"/>
      <c r="N9" s="173"/>
      <c r="O9" t="s">
        <v>590</v>
      </c>
    </row>
    <row r="10" spans="1:15" ht="20.100000000000001" customHeight="1">
      <c r="A10">
        <v>160</v>
      </c>
      <c r="B10" s="65">
        <v>3</v>
      </c>
      <c r="C10" s="102">
        <v>23203210039</v>
      </c>
      <c r="D10" s="67" t="s">
        <v>242</v>
      </c>
      <c r="E10" s="68" t="s">
        <v>166</v>
      </c>
      <c r="F10" s="105" t="s">
        <v>419</v>
      </c>
      <c r="G10" s="105" t="s">
        <v>601</v>
      </c>
      <c r="H10" s="69"/>
      <c r="I10" s="70"/>
      <c r="J10" s="70"/>
      <c r="K10" s="70"/>
      <c r="L10" s="171">
        <v>0</v>
      </c>
      <c r="M10" s="172"/>
      <c r="N10" s="173"/>
      <c r="O10" t="s">
        <v>590</v>
      </c>
    </row>
    <row r="11" spans="1:15" ht="20.100000000000001" customHeight="1">
      <c r="A11">
        <v>161</v>
      </c>
      <c r="B11" s="65">
        <v>4</v>
      </c>
      <c r="C11" s="102">
        <v>2321315808</v>
      </c>
      <c r="D11" s="67" t="s">
        <v>427</v>
      </c>
      <c r="E11" s="68" t="s">
        <v>96</v>
      </c>
      <c r="F11" s="105" t="s">
        <v>419</v>
      </c>
      <c r="G11" s="105" t="s">
        <v>601</v>
      </c>
      <c r="H11" s="69"/>
      <c r="I11" s="70"/>
      <c r="J11" s="70"/>
      <c r="K11" s="70"/>
      <c r="L11" s="171">
        <v>0</v>
      </c>
      <c r="M11" s="172"/>
      <c r="N11" s="173"/>
      <c r="O11" t="s">
        <v>590</v>
      </c>
    </row>
    <row r="12" spans="1:15" ht="20.100000000000001" customHeight="1">
      <c r="A12">
        <v>162</v>
      </c>
      <c r="B12" s="65">
        <v>5</v>
      </c>
      <c r="C12" s="102">
        <v>2321315672</v>
      </c>
      <c r="D12" s="67" t="s">
        <v>428</v>
      </c>
      <c r="E12" s="68" t="s">
        <v>99</v>
      </c>
      <c r="F12" s="105" t="s">
        <v>419</v>
      </c>
      <c r="G12" s="105" t="s">
        <v>601</v>
      </c>
      <c r="H12" s="69"/>
      <c r="I12" s="70"/>
      <c r="J12" s="70"/>
      <c r="K12" s="70"/>
      <c r="L12" s="171">
        <v>0</v>
      </c>
      <c r="M12" s="172"/>
      <c r="N12" s="173"/>
      <c r="O12" t="s">
        <v>590</v>
      </c>
    </row>
    <row r="13" spans="1:15" ht="20.100000000000001" customHeight="1">
      <c r="A13">
        <v>163</v>
      </c>
      <c r="B13" s="65">
        <v>6</v>
      </c>
      <c r="C13" s="102">
        <v>2321323183</v>
      </c>
      <c r="D13" s="67" t="s">
        <v>429</v>
      </c>
      <c r="E13" s="68" t="s">
        <v>99</v>
      </c>
      <c r="F13" s="105" t="s">
        <v>419</v>
      </c>
      <c r="G13" s="105" t="s">
        <v>601</v>
      </c>
      <c r="H13" s="69"/>
      <c r="I13" s="70"/>
      <c r="J13" s="70"/>
      <c r="K13" s="70"/>
      <c r="L13" s="171">
        <v>0</v>
      </c>
      <c r="M13" s="172"/>
      <c r="N13" s="173"/>
      <c r="O13" t="s">
        <v>590</v>
      </c>
    </row>
    <row r="14" spans="1:15" ht="20.100000000000001" customHeight="1">
      <c r="A14">
        <v>164</v>
      </c>
      <c r="B14" s="65">
        <v>7</v>
      </c>
      <c r="C14" s="102">
        <v>2321315609</v>
      </c>
      <c r="D14" s="67" t="s">
        <v>430</v>
      </c>
      <c r="E14" s="68" t="s">
        <v>98</v>
      </c>
      <c r="F14" s="105" t="s">
        <v>419</v>
      </c>
      <c r="G14" s="105" t="s">
        <v>601</v>
      </c>
      <c r="H14" s="69"/>
      <c r="I14" s="70"/>
      <c r="J14" s="70"/>
      <c r="K14" s="70"/>
      <c r="L14" s="171">
        <v>0</v>
      </c>
      <c r="M14" s="172"/>
      <c r="N14" s="173"/>
      <c r="O14" t="s">
        <v>590</v>
      </c>
    </row>
    <row r="15" spans="1:15" ht="20.100000000000001" customHeight="1">
      <c r="A15">
        <v>165</v>
      </c>
      <c r="B15" s="65">
        <v>8</v>
      </c>
      <c r="C15" s="102">
        <v>2321716490</v>
      </c>
      <c r="D15" s="67" t="s">
        <v>431</v>
      </c>
      <c r="E15" s="68" t="s">
        <v>220</v>
      </c>
      <c r="F15" s="105" t="s">
        <v>419</v>
      </c>
      <c r="G15" s="105" t="s">
        <v>601</v>
      </c>
      <c r="H15" s="69"/>
      <c r="I15" s="70"/>
      <c r="J15" s="70"/>
      <c r="K15" s="70"/>
      <c r="L15" s="171">
        <v>0</v>
      </c>
      <c r="M15" s="172"/>
      <c r="N15" s="173"/>
      <c r="O15" t="s">
        <v>590</v>
      </c>
    </row>
    <row r="16" spans="1:15" ht="20.100000000000001" customHeight="1">
      <c r="A16">
        <v>166</v>
      </c>
      <c r="B16" s="65">
        <v>9</v>
      </c>
      <c r="C16" s="102">
        <v>2321315765</v>
      </c>
      <c r="D16" s="67" t="s">
        <v>432</v>
      </c>
      <c r="E16" s="68" t="s">
        <v>105</v>
      </c>
      <c r="F16" s="105" t="s">
        <v>419</v>
      </c>
      <c r="G16" s="105" t="s">
        <v>601</v>
      </c>
      <c r="H16" s="69"/>
      <c r="I16" s="70"/>
      <c r="J16" s="70"/>
      <c r="K16" s="70"/>
      <c r="L16" s="171">
        <v>0</v>
      </c>
      <c r="M16" s="172"/>
      <c r="N16" s="173"/>
      <c r="O16" t="s">
        <v>590</v>
      </c>
    </row>
    <row r="17" spans="1:15" ht="20.100000000000001" customHeight="1">
      <c r="A17">
        <v>167</v>
      </c>
      <c r="B17" s="65">
        <v>10</v>
      </c>
      <c r="C17" s="102">
        <v>2320315712</v>
      </c>
      <c r="D17" s="67" t="s">
        <v>250</v>
      </c>
      <c r="E17" s="68" t="s">
        <v>184</v>
      </c>
      <c r="F17" s="105" t="s">
        <v>419</v>
      </c>
      <c r="G17" s="105" t="s">
        <v>601</v>
      </c>
      <c r="H17" s="69"/>
      <c r="I17" s="70"/>
      <c r="J17" s="70"/>
      <c r="K17" s="70"/>
      <c r="L17" s="171">
        <v>0</v>
      </c>
      <c r="M17" s="172"/>
      <c r="N17" s="173"/>
      <c r="O17" t="s">
        <v>590</v>
      </c>
    </row>
    <row r="18" spans="1:15" ht="20.100000000000001" customHeight="1">
      <c r="A18">
        <v>168</v>
      </c>
      <c r="B18" s="65">
        <v>11</v>
      </c>
      <c r="C18" s="102">
        <v>2320315761</v>
      </c>
      <c r="D18" s="67" t="s">
        <v>210</v>
      </c>
      <c r="E18" s="68" t="s">
        <v>144</v>
      </c>
      <c r="F18" s="105" t="s">
        <v>419</v>
      </c>
      <c r="G18" s="105" t="s">
        <v>601</v>
      </c>
      <c r="H18" s="69"/>
      <c r="I18" s="70"/>
      <c r="J18" s="70"/>
      <c r="K18" s="70"/>
      <c r="L18" s="171">
        <v>0</v>
      </c>
      <c r="M18" s="172"/>
      <c r="N18" s="173"/>
      <c r="O18" t="s">
        <v>590</v>
      </c>
    </row>
    <row r="19" spans="1:15" ht="20.100000000000001" customHeight="1">
      <c r="A19">
        <v>169</v>
      </c>
      <c r="B19" s="65">
        <v>12</v>
      </c>
      <c r="C19" s="102">
        <v>2321315778</v>
      </c>
      <c r="D19" s="67" t="s">
        <v>223</v>
      </c>
      <c r="E19" s="68" t="s">
        <v>145</v>
      </c>
      <c r="F19" s="105" t="s">
        <v>419</v>
      </c>
      <c r="G19" s="105" t="s">
        <v>601</v>
      </c>
      <c r="H19" s="69"/>
      <c r="I19" s="70"/>
      <c r="J19" s="70"/>
      <c r="K19" s="70"/>
      <c r="L19" s="171">
        <v>0</v>
      </c>
      <c r="M19" s="172"/>
      <c r="N19" s="173"/>
      <c r="O19" t="s">
        <v>590</v>
      </c>
    </row>
    <row r="20" spans="1:15" ht="20.100000000000001" customHeight="1">
      <c r="A20">
        <v>170</v>
      </c>
      <c r="B20" s="65">
        <v>13</v>
      </c>
      <c r="C20" s="102">
        <v>23105112202</v>
      </c>
      <c r="D20" s="67" t="s">
        <v>433</v>
      </c>
      <c r="E20" s="68" t="s">
        <v>108</v>
      </c>
      <c r="F20" s="105" t="s">
        <v>419</v>
      </c>
      <c r="G20" s="105" t="s">
        <v>601</v>
      </c>
      <c r="H20" s="69"/>
      <c r="I20" s="70"/>
      <c r="J20" s="70"/>
      <c r="K20" s="70"/>
      <c r="L20" s="171">
        <v>0</v>
      </c>
      <c r="M20" s="172"/>
      <c r="N20" s="173"/>
      <c r="O20" t="s">
        <v>590</v>
      </c>
    </row>
    <row r="21" spans="1:15" ht="20.100000000000001" customHeight="1">
      <c r="A21">
        <v>171</v>
      </c>
      <c r="B21" s="65">
        <v>14</v>
      </c>
      <c r="C21" s="102">
        <v>2321315614</v>
      </c>
      <c r="D21" s="67" t="s">
        <v>434</v>
      </c>
      <c r="E21" s="68" t="s">
        <v>190</v>
      </c>
      <c r="F21" s="105" t="s">
        <v>419</v>
      </c>
      <c r="G21" s="105" t="s">
        <v>601</v>
      </c>
      <c r="H21" s="69"/>
      <c r="I21" s="70"/>
      <c r="J21" s="70"/>
      <c r="K21" s="70"/>
      <c r="L21" s="171">
        <v>0</v>
      </c>
      <c r="M21" s="172"/>
      <c r="N21" s="173"/>
      <c r="O21" t="s">
        <v>590</v>
      </c>
    </row>
    <row r="22" spans="1:15" ht="20.100000000000001" customHeight="1">
      <c r="A22">
        <v>172</v>
      </c>
      <c r="B22" s="65">
        <v>15</v>
      </c>
      <c r="C22" s="102">
        <v>2320315756</v>
      </c>
      <c r="D22" s="67" t="s">
        <v>435</v>
      </c>
      <c r="E22" s="68" t="s">
        <v>168</v>
      </c>
      <c r="F22" s="105" t="s">
        <v>419</v>
      </c>
      <c r="G22" s="105" t="s">
        <v>601</v>
      </c>
      <c r="H22" s="69"/>
      <c r="I22" s="70"/>
      <c r="J22" s="70"/>
      <c r="K22" s="70"/>
      <c r="L22" s="171">
        <v>0</v>
      </c>
      <c r="M22" s="172"/>
      <c r="N22" s="173"/>
      <c r="O22" t="s">
        <v>590</v>
      </c>
    </row>
    <row r="23" spans="1:15" ht="20.100000000000001" customHeight="1">
      <c r="A23">
        <v>173</v>
      </c>
      <c r="B23" s="65">
        <v>16</v>
      </c>
      <c r="C23" s="102">
        <v>2321315582</v>
      </c>
      <c r="D23" s="67" t="s">
        <v>436</v>
      </c>
      <c r="E23" s="68" t="s">
        <v>110</v>
      </c>
      <c r="F23" s="105" t="s">
        <v>419</v>
      </c>
      <c r="G23" s="105" t="s">
        <v>601</v>
      </c>
      <c r="H23" s="69"/>
      <c r="I23" s="70"/>
      <c r="J23" s="70"/>
      <c r="K23" s="70"/>
      <c r="L23" s="171">
        <v>0</v>
      </c>
      <c r="M23" s="172"/>
      <c r="N23" s="173"/>
      <c r="O23" t="s">
        <v>590</v>
      </c>
    </row>
    <row r="24" spans="1:15" ht="20.100000000000001" customHeight="1">
      <c r="A24">
        <v>174</v>
      </c>
      <c r="B24" s="65">
        <v>17</v>
      </c>
      <c r="C24" s="102">
        <v>2320315681</v>
      </c>
      <c r="D24" s="67" t="s">
        <v>437</v>
      </c>
      <c r="E24" s="68" t="s">
        <v>196</v>
      </c>
      <c r="F24" s="105" t="s">
        <v>419</v>
      </c>
      <c r="G24" s="105" t="s">
        <v>601</v>
      </c>
      <c r="H24" s="69"/>
      <c r="I24" s="70"/>
      <c r="J24" s="70"/>
      <c r="K24" s="70"/>
      <c r="L24" s="171">
        <v>0</v>
      </c>
      <c r="M24" s="172"/>
      <c r="N24" s="173"/>
      <c r="O24" t="s">
        <v>590</v>
      </c>
    </row>
    <row r="25" spans="1:15" ht="20.100000000000001" customHeight="1">
      <c r="A25">
        <v>175</v>
      </c>
      <c r="B25" s="65">
        <v>18</v>
      </c>
      <c r="C25" s="102">
        <v>2320315702</v>
      </c>
      <c r="D25" s="67" t="s">
        <v>308</v>
      </c>
      <c r="E25" s="68" t="s">
        <v>196</v>
      </c>
      <c r="F25" s="105" t="s">
        <v>419</v>
      </c>
      <c r="G25" s="105" t="s">
        <v>601</v>
      </c>
      <c r="H25" s="69"/>
      <c r="I25" s="70"/>
      <c r="J25" s="70"/>
      <c r="K25" s="70"/>
      <c r="L25" s="171">
        <v>0</v>
      </c>
      <c r="M25" s="172"/>
      <c r="N25" s="173"/>
      <c r="O25" t="s">
        <v>590</v>
      </c>
    </row>
    <row r="26" spans="1:15" ht="20.100000000000001" customHeight="1">
      <c r="A26">
        <v>176</v>
      </c>
      <c r="B26" s="65">
        <v>19</v>
      </c>
      <c r="C26" s="102">
        <v>2321716935</v>
      </c>
      <c r="D26" s="67" t="s">
        <v>438</v>
      </c>
      <c r="E26" s="68" t="s">
        <v>171</v>
      </c>
      <c r="F26" s="105" t="s">
        <v>419</v>
      </c>
      <c r="G26" s="105" t="s">
        <v>601</v>
      </c>
      <c r="H26" s="69"/>
      <c r="I26" s="70"/>
      <c r="J26" s="70"/>
      <c r="K26" s="70"/>
      <c r="L26" s="171">
        <v>0</v>
      </c>
      <c r="M26" s="172"/>
      <c r="N26" s="173"/>
      <c r="O26" t="s">
        <v>590</v>
      </c>
    </row>
    <row r="27" spans="1:15" ht="20.100000000000001" customHeight="1">
      <c r="A27">
        <v>177</v>
      </c>
      <c r="B27" s="65">
        <v>20</v>
      </c>
      <c r="C27" s="102">
        <v>2320315703</v>
      </c>
      <c r="D27" s="67" t="s">
        <v>275</v>
      </c>
      <c r="E27" s="68" t="s">
        <v>141</v>
      </c>
      <c r="F27" s="105" t="s">
        <v>419</v>
      </c>
      <c r="G27" s="105" t="s">
        <v>601</v>
      </c>
      <c r="H27" s="69"/>
      <c r="I27" s="70"/>
      <c r="J27" s="70"/>
      <c r="K27" s="70"/>
      <c r="L27" s="171">
        <v>0</v>
      </c>
      <c r="M27" s="172"/>
      <c r="N27" s="173"/>
      <c r="O27" t="s">
        <v>590</v>
      </c>
    </row>
    <row r="28" spans="1:15" ht="20.100000000000001" customHeight="1">
      <c r="A28">
        <v>178</v>
      </c>
      <c r="B28" s="65">
        <v>21</v>
      </c>
      <c r="C28" s="102">
        <v>2320310939</v>
      </c>
      <c r="D28" s="67" t="s">
        <v>439</v>
      </c>
      <c r="E28" s="68" t="s">
        <v>178</v>
      </c>
      <c r="F28" s="105" t="s">
        <v>419</v>
      </c>
      <c r="G28" s="105" t="s">
        <v>601</v>
      </c>
      <c r="H28" s="69"/>
      <c r="I28" s="70"/>
      <c r="J28" s="70"/>
      <c r="K28" s="70"/>
      <c r="L28" s="171">
        <v>0</v>
      </c>
      <c r="M28" s="172"/>
      <c r="N28" s="173"/>
      <c r="O28" t="s">
        <v>590</v>
      </c>
    </row>
    <row r="29" spans="1:15" ht="20.100000000000001" customHeight="1">
      <c r="A29">
        <v>179</v>
      </c>
      <c r="B29" s="65">
        <v>22</v>
      </c>
      <c r="C29" s="102">
        <v>2320315724</v>
      </c>
      <c r="D29" s="67" t="s">
        <v>440</v>
      </c>
      <c r="E29" s="68" t="s">
        <v>178</v>
      </c>
      <c r="F29" s="105" t="s">
        <v>419</v>
      </c>
      <c r="G29" s="105" t="s">
        <v>601</v>
      </c>
      <c r="H29" s="69"/>
      <c r="I29" s="70"/>
      <c r="J29" s="70"/>
      <c r="K29" s="70"/>
      <c r="L29" s="171">
        <v>0</v>
      </c>
      <c r="M29" s="172"/>
      <c r="N29" s="173"/>
      <c r="O29" t="s">
        <v>590</v>
      </c>
    </row>
    <row r="30" spans="1:15" ht="20.100000000000001" customHeight="1">
      <c r="A30">
        <v>180</v>
      </c>
      <c r="B30" s="65">
        <v>23</v>
      </c>
      <c r="C30" s="102">
        <v>2320315730</v>
      </c>
      <c r="D30" s="67" t="s">
        <v>441</v>
      </c>
      <c r="E30" s="68" t="s">
        <v>178</v>
      </c>
      <c r="F30" s="105" t="s">
        <v>419</v>
      </c>
      <c r="G30" s="105" t="s">
        <v>601</v>
      </c>
      <c r="H30" s="69"/>
      <c r="I30" s="70"/>
      <c r="J30" s="70"/>
      <c r="K30" s="70"/>
      <c r="L30" s="171">
        <v>0</v>
      </c>
      <c r="M30" s="172"/>
      <c r="N30" s="173"/>
      <c r="O30" t="s">
        <v>590</v>
      </c>
    </row>
    <row r="31" spans="1:15" ht="20.100000000000001" customHeight="1">
      <c r="A31">
        <v>0</v>
      </c>
      <c r="B31" s="65">
        <v>24</v>
      </c>
      <c r="C31" s="102" t="s">
        <v>286</v>
      </c>
      <c r="D31" s="67" t="s">
        <v>286</v>
      </c>
      <c r="E31" s="68" t="s">
        <v>286</v>
      </c>
      <c r="F31" s="105" t="s">
        <v>286</v>
      </c>
      <c r="G31" s="105" t="s">
        <v>286</v>
      </c>
      <c r="H31" s="69"/>
      <c r="I31" s="70"/>
      <c r="J31" s="70"/>
      <c r="K31" s="70"/>
      <c r="L31" s="171" t="s">
        <v>286</v>
      </c>
      <c r="M31" s="172"/>
      <c r="N31" s="173"/>
      <c r="O31" t="s">
        <v>590</v>
      </c>
    </row>
    <row r="32" spans="1:15" ht="20.100000000000001" customHeight="1">
      <c r="A32">
        <v>0</v>
      </c>
      <c r="B32" s="65">
        <v>25</v>
      </c>
      <c r="C32" s="102" t="s">
        <v>286</v>
      </c>
      <c r="D32" s="67" t="s">
        <v>286</v>
      </c>
      <c r="E32" s="68" t="s">
        <v>286</v>
      </c>
      <c r="F32" s="105" t="s">
        <v>286</v>
      </c>
      <c r="G32" s="105" t="s">
        <v>286</v>
      </c>
      <c r="H32" s="69"/>
      <c r="I32" s="70"/>
      <c r="J32" s="70"/>
      <c r="K32" s="70"/>
      <c r="L32" s="171" t="s">
        <v>286</v>
      </c>
      <c r="M32" s="172"/>
      <c r="N32" s="173"/>
      <c r="O32" t="s">
        <v>590</v>
      </c>
    </row>
    <row r="33" spans="1:16" ht="20.100000000000001" customHeight="1">
      <c r="A33">
        <v>0</v>
      </c>
      <c r="B33" s="65">
        <v>26</v>
      </c>
      <c r="C33" s="102" t="s">
        <v>286</v>
      </c>
      <c r="D33" s="67" t="s">
        <v>286</v>
      </c>
      <c r="E33" s="68" t="s">
        <v>286</v>
      </c>
      <c r="F33" s="105" t="s">
        <v>286</v>
      </c>
      <c r="G33" s="105" t="s">
        <v>286</v>
      </c>
      <c r="H33" s="69"/>
      <c r="I33" s="70"/>
      <c r="J33" s="70"/>
      <c r="K33" s="70"/>
      <c r="L33" s="171" t="s">
        <v>286</v>
      </c>
      <c r="M33" s="172"/>
      <c r="N33" s="173"/>
      <c r="O33" t="s">
        <v>590</v>
      </c>
    </row>
    <row r="34" spans="1:16" ht="20.100000000000001" customHeight="1">
      <c r="A34">
        <v>0</v>
      </c>
      <c r="B34" s="65">
        <v>27</v>
      </c>
      <c r="C34" s="102" t="s">
        <v>286</v>
      </c>
      <c r="D34" s="67" t="s">
        <v>286</v>
      </c>
      <c r="E34" s="68" t="s">
        <v>286</v>
      </c>
      <c r="F34" s="105" t="s">
        <v>286</v>
      </c>
      <c r="G34" s="105" t="s">
        <v>286</v>
      </c>
      <c r="H34" s="69"/>
      <c r="I34" s="70"/>
      <c r="J34" s="70"/>
      <c r="K34" s="70"/>
      <c r="L34" s="171" t="s">
        <v>286</v>
      </c>
      <c r="M34" s="172"/>
      <c r="N34" s="173"/>
      <c r="O34" t="s">
        <v>590</v>
      </c>
    </row>
    <row r="35" spans="1:16" ht="20.100000000000001" customHeight="1">
      <c r="A35">
        <v>0</v>
      </c>
      <c r="B35" s="65">
        <v>28</v>
      </c>
      <c r="C35" s="102" t="s">
        <v>286</v>
      </c>
      <c r="D35" s="67" t="s">
        <v>286</v>
      </c>
      <c r="E35" s="68" t="s">
        <v>286</v>
      </c>
      <c r="F35" s="105" t="s">
        <v>286</v>
      </c>
      <c r="G35" s="105" t="s">
        <v>286</v>
      </c>
      <c r="H35" s="69"/>
      <c r="I35" s="70"/>
      <c r="J35" s="70"/>
      <c r="K35" s="70"/>
      <c r="L35" s="171" t="s">
        <v>286</v>
      </c>
      <c r="M35" s="172"/>
      <c r="N35" s="173"/>
      <c r="O35" t="s">
        <v>590</v>
      </c>
    </row>
    <row r="36" spans="1:16" ht="20.100000000000001" customHeight="1">
      <c r="A36">
        <v>0</v>
      </c>
      <c r="B36" s="65">
        <v>29</v>
      </c>
      <c r="C36" s="102" t="s">
        <v>286</v>
      </c>
      <c r="D36" s="67" t="s">
        <v>286</v>
      </c>
      <c r="E36" s="68" t="s">
        <v>286</v>
      </c>
      <c r="F36" s="105" t="s">
        <v>286</v>
      </c>
      <c r="G36" s="105" t="s">
        <v>286</v>
      </c>
      <c r="H36" s="69"/>
      <c r="I36" s="70"/>
      <c r="J36" s="70"/>
      <c r="K36" s="70"/>
      <c r="L36" s="171" t="s">
        <v>286</v>
      </c>
      <c r="M36" s="172"/>
      <c r="N36" s="173"/>
      <c r="O36" t="s">
        <v>590</v>
      </c>
    </row>
    <row r="37" spans="1:16" ht="20.100000000000001" customHeight="1">
      <c r="A37">
        <v>0</v>
      </c>
      <c r="B37" s="72">
        <v>30</v>
      </c>
      <c r="C37" s="102" t="s">
        <v>286</v>
      </c>
      <c r="D37" s="67" t="s">
        <v>286</v>
      </c>
      <c r="E37" s="68" t="s">
        <v>286</v>
      </c>
      <c r="F37" s="105" t="s">
        <v>286</v>
      </c>
      <c r="G37" s="105" t="s">
        <v>286</v>
      </c>
      <c r="H37" s="73"/>
      <c r="I37" s="74"/>
      <c r="J37" s="74"/>
      <c r="K37" s="74"/>
      <c r="L37" s="171" t="s">
        <v>286</v>
      </c>
      <c r="M37" s="172"/>
      <c r="N37" s="173"/>
      <c r="O37" t="s">
        <v>590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3"/>
      <c r="M38" s="113"/>
      <c r="N38" s="113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623</v>
      </c>
      <c r="I44" s="112">
        <v>17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2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10.285156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140625" customWidth="1"/>
    <col min="10" max="10" width="4.140625" customWidth="1"/>
    <col min="11" max="11" width="11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4" t="s">
        <v>60</v>
      </c>
      <c r="D1" s="184"/>
      <c r="E1" s="57"/>
      <c r="F1" s="168" t="s">
        <v>305</v>
      </c>
      <c r="G1" s="168"/>
      <c r="H1" s="168"/>
      <c r="I1" s="168"/>
      <c r="J1" s="168"/>
      <c r="K1" s="168"/>
      <c r="L1" s="58" t="s">
        <v>578</v>
      </c>
    </row>
    <row r="2" spans="1:15" s="56" customFormat="1">
      <c r="C2" s="184" t="s">
        <v>62</v>
      </c>
      <c r="D2" s="184"/>
      <c r="E2" s="59" t="s">
        <v>301</v>
      </c>
      <c r="F2" s="185" t="s">
        <v>586</v>
      </c>
      <c r="G2" s="185"/>
      <c r="H2" s="185"/>
      <c r="I2" s="185"/>
      <c r="J2" s="185"/>
      <c r="K2" s="185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624</v>
      </c>
      <c r="D3" s="169" t="s">
        <v>587</v>
      </c>
      <c r="E3" s="169"/>
      <c r="F3" s="169"/>
      <c r="G3" s="169"/>
      <c r="H3" s="169"/>
      <c r="I3" s="169"/>
      <c r="J3" s="169"/>
      <c r="K3" s="169"/>
      <c r="L3" s="60" t="s">
        <v>65</v>
      </c>
      <c r="M3" s="60" t="s">
        <v>64</v>
      </c>
      <c r="N3" s="60">
        <v>1</v>
      </c>
    </row>
    <row r="4" spans="1:15" s="62" customFormat="1" ht="18.75" customHeight="1">
      <c r="B4" s="170" t="s">
        <v>625</v>
      </c>
      <c r="C4" s="170"/>
      <c r="D4" s="170"/>
      <c r="E4" s="170"/>
      <c r="F4" s="170"/>
      <c r="G4" s="170"/>
      <c r="H4" s="170"/>
      <c r="I4" s="170"/>
      <c r="J4" s="170"/>
      <c r="K4" s="170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64" t="s">
        <v>4</v>
      </c>
      <c r="C6" s="165" t="s">
        <v>67</v>
      </c>
      <c r="D6" s="166" t="s">
        <v>9</v>
      </c>
      <c r="E6" s="167" t="s">
        <v>10</v>
      </c>
      <c r="F6" s="165" t="s">
        <v>78</v>
      </c>
      <c r="G6" s="165" t="s">
        <v>79</v>
      </c>
      <c r="H6" s="165" t="s">
        <v>69</v>
      </c>
      <c r="I6" s="165" t="s">
        <v>70</v>
      </c>
      <c r="J6" s="174" t="s">
        <v>59</v>
      </c>
      <c r="K6" s="174"/>
      <c r="L6" s="175" t="s">
        <v>71</v>
      </c>
      <c r="M6" s="176"/>
      <c r="N6" s="177"/>
    </row>
    <row r="7" spans="1:15" ht="27" customHeight="1">
      <c r="B7" s="164"/>
      <c r="C7" s="164"/>
      <c r="D7" s="166"/>
      <c r="E7" s="167"/>
      <c r="F7" s="164"/>
      <c r="G7" s="164"/>
      <c r="H7" s="164"/>
      <c r="I7" s="164"/>
      <c r="J7" s="64" t="s">
        <v>72</v>
      </c>
      <c r="K7" s="64" t="s">
        <v>73</v>
      </c>
      <c r="L7" s="178"/>
      <c r="M7" s="179"/>
      <c r="N7" s="180"/>
    </row>
    <row r="8" spans="1:15" ht="20.100000000000001" customHeight="1">
      <c r="A8">
        <v>181</v>
      </c>
      <c r="B8" s="65">
        <v>1</v>
      </c>
      <c r="C8" s="102">
        <v>2320323688</v>
      </c>
      <c r="D8" s="67" t="s">
        <v>442</v>
      </c>
      <c r="E8" s="68" t="s">
        <v>139</v>
      </c>
      <c r="F8" s="105" t="s">
        <v>419</v>
      </c>
      <c r="G8" s="105" t="s">
        <v>601</v>
      </c>
      <c r="H8" s="69"/>
      <c r="I8" s="70"/>
      <c r="J8" s="70"/>
      <c r="K8" s="70"/>
      <c r="L8" s="181">
        <v>0</v>
      </c>
      <c r="M8" s="182"/>
      <c r="N8" s="183"/>
      <c r="O8" t="s">
        <v>590</v>
      </c>
    </row>
    <row r="9" spans="1:15" ht="20.100000000000001" customHeight="1">
      <c r="A9">
        <v>182</v>
      </c>
      <c r="B9" s="65">
        <v>2</v>
      </c>
      <c r="C9" s="102">
        <v>2321315853</v>
      </c>
      <c r="D9" s="67" t="s">
        <v>443</v>
      </c>
      <c r="E9" s="68" t="s">
        <v>234</v>
      </c>
      <c r="F9" s="105" t="s">
        <v>419</v>
      </c>
      <c r="G9" s="105" t="s">
        <v>601</v>
      </c>
      <c r="H9" s="69"/>
      <c r="I9" s="70"/>
      <c r="J9" s="70"/>
      <c r="K9" s="70"/>
      <c r="L9" s="171">
        <v>0</v>
      </c>
      <c r="M9" s="172"/>
      <c r="N9" s="173"/>
      <c r="O9" t="s">
        <v>590</v>
      </c>
    </row>
    <row r="10" spans="1:15" ht="20.100000000000001" customHeight="1">
      <c r="A10">
        <v>183</v>
      </c>
      <c r="B10" s="65">
        <v>3</v>
      </c>
      <c r="C10" s="102">
        <v>2320315766</v>
      </c>
      <c r="D10" s="67" t="s">
        <v>444</v>
      </c>
      <c r="E10" s="68" t="s">
        <v>118</v>
      </c>
      <c r="F10" s="105" t="s">
        <v>419</v>
      </c>
      <c r="G10" s="105" t="s">
        <v>601</v>
      </c>
      <c r="H10" s="69"/>
      <c r="I10" s="70"/>
      <c r="J10" s="70"/>
      <c r="K10" s="70"/>
      <c r="L10" s="171">
        <v>0</v>
      </c>
      <c r="M10" s="172"/>
      <c r="N10" s="173"/>
      <c r="O10" t="s">
        <v>590</v>
      </c>
    </row>
    <row r="11" spans="1:15" ht="20.100000000000001" customHeight="1">
      <c r="A11">
        <v>184</v>
      </c>
      <c r="B11" s="65">
        <v>4</v>
      </c>
      <c r="C11" s="102">
        <v>23213211739</v>
      </c>
      <c r="D11" s="67" t="s">
        <v>297</v>
      </c>
      <c r="E11" s="68" t="s">
        <v>120</v>
      </c>
      <c r="F11" s="105" t="s">
        <v>419</v>
      </c>
      <c r="G11" s="105" t="s">
        <v>601</v>
      </c>
      <c r="H11" s="69"/>
      <c r="I11" s="70"/>
      <c r="J11" s="70"/>
      <c r="K11" s="70"/>
      <c r="L11" s="171">
        <v>0</v>
      </c>
      <c r="M11" s="172"/>
      <c r="N11" s="173"/>
      <c r="O11" t="s">
        <v>590</v>
      </c>
    </row>
    <row r="12" spans="1:15" ht="20.100000000000001" customHeight="1">
      <c r="A12">
        <v>185</v>
      </c>
      <c r="B12" s="65">
        <v>5</v>
      </c>
      <c r="C12" s="102">
        <v>2320315734</v>
      </c>
      <c r="D12" s="67" t="s">
        <v>445</v>
      </c>
      <c r="E12" s="68" t="s">
        <v>116</v>
      </c>
      <c r="F12" s="105" t="s">
        <v>446</v>
      </c>
      <c r="G12" s="105" t="s">
        <v>601</v>
      </c>
      <c r="H12" s="69"/>
      <c r="I12" s="70"/>
      <c r="J12" s="70"/>
      <c r="K12" s="70"/>
      <c r="L12" s="171">
        <v>0</v>
      </c>
      <c r="M12" s="172"/>
      <c r="N12" s="173"/>
      <c r="O12" t="s">
        <v>590</v>
      </c>
    </row>
    <row r="13" spans="1:15" ht="20.100000000000001" customHeight="1">
      <c r="A13">
        <v>186</v>
      </c>
      <c r="B13" s="65">
        <v>6</v>
      </c>
      <c r="C13" s="102">
        <v>23203212090</v>
      </c>
      <c r="D13" s="67" t="s">
        <v>447</v>
      </c>
      <c r="E13" s="68" t="s">
        <v>85</v>
      </c>
      <c r="F13" s="105" t="s">
        <v>446</v>
      </c>
      <c r="G13" s="105" t="s">
        <v>601</v>
      </c>
      <c r="H13" s="69"/>
      <c r="I13" s="70"/>
      <c r="J13" s="70"/>
      <c r="K13" s="70"/>
      <c r="L13" s="171">
        <v>0</v>
      </c>
      <c r="M13" s="172"/>
      <c r="N13" s="173"/>
      <c r="O13" t="s">
        <v>590</v>
      </c>
    </row>
    <row r="14" spans="1:15" ht="20.100000000000001" customHeight="1">
      <c r="A14">
        <v>187</v>
      </c>
      <c r="B14" s="65">
        <v>7</v>
      </c>
      <c r="C14" s="102">
        <v>23213211882</v>
      </c>
      <c r="D14" s="67" t="s">
        <v>448</v>
      </c>
      <c r="E14" s="68" t="s">
        <v>142</v>
      </c>
      <c r="F14" s="105" t="s">
        <v>446</v>
      </c>
      <c r="G14" s="105" t="s">
        <v>601</v>
      </c>
      <c r="H14" s="69"/>
      <c r="I14" s="70"/>
      <c r="J14" s="70"/>
      <c r="K14" s="70"/>
      <c r="L14" s="171">
        <v>0</v>
      </c>
      <c r="M14" s="172"/>
      <c r="N14" s="173"/>
      <c r="O14" t="s">
        <v>590</v>
      </c>
    </row>
    <row r="15" spans="1:15" ht="20.100000000000001" customHeight="1">
      <c r="A15">
        <v>188</v>
      </c>
      <c r="B15" s="65">
        <v>8</v>
      </c>
      <c r="C15" s="102">
        <v>2321315802</v>
      </c>
      <c r="D15" s="67" t="s">
        <v>449</v>
      </c>
      <c r="E15" s="68" t="s">
        <v>258</v>
      </c>
      <c r="F15" s="105" t="s">
        <v>446</v>
      </c>
      <c r="G15" s="105" t="s">
        <v>601</v>
      </c>
      <c r="H15" s="69"/>
      <c r="I15" s="70"/>
      <c r="J15" s="70"/>
      <c r="K15" s="70"/>
      <c r="L15" s="171">
        <v>0</v>
      </c>
      <c r="M15" s="172"/>
      <c r="N15" s="173"/>
      <c r="O15" t="s">
        <v>590</v>
      </c>
    </row>
    <row r="16" spans="1:15" ht="20.100000000000001" customHeight="1">
      <c r="A16">
        <v>189</v>
      </c>
      <c r="B16" s="65">
        <v>9</v>
      </c>
      <c r="C16" s="102">
        <v>2320315755</v>
      </c>
      <c r="D16" s="67" t="s">
        <v>282</v>
      </c>
      <c r="E16" s="68" t="s">
        <v>183</v>
      </c>
      <c r="F16" s="105" t="s">
        <v>446</v>
      </c>
      <c r="G16" s="105" t="s">
        <v>601</v>
      </c>
      <c r="H16" s="69"/>
      <c r="I16" s="70"/>
      <c r="J16" s="70"/>
      <c r="K16" s="70"/>
      <c r="L16" s="171">
        <v>0</v>
      </c>
      <c r="M16" s="172"/>
      <c r="N16" s="173"/>
      <c r="O16" t="s">
        <v>590</v>
      </c>
    </row>
    <row r="17" spans="1:15" ht="20.100000000000001" customHeight="1">
      <c r="A17">
        <v>190</v>
      </c>
      <c r="B17" s="65">
        <v>10</v>
      </c>
      <c r="C17" s="102">
        <v>23203211855</v>
      </c>
      <c r="D17" s="67" t="s">
        <v>450</v>
      </c>
      <c r="E17" s="68" t="s">
        <v>92</v>
      </c>
      <c r="F17" s="105" t="s">
        <v>446</v>
      </c>
      <c r="G17" s="105" t="s">
        <v>601</v>
      </c>
      <c r="H17" s="69"/>
      <c r="I17" s="70"/>
      <c r="J17" s="70"/>
      <c r="K17" s="70"/>
      <c r="L17" s="171">
        <v>0</v>
      </c>
      <c r="M17" s="172"/>
      <c r="N17" s="173"/>
      <c r="O17" t="s">
        <v>590</v>
      </c>
    </row>
    <row r="18" spans="1:15" ht="20.100000000000001" customHeight="1">
      <c r="A18">
        <v>191</v>
      </c>
      <c r="B18" s="65">
        <v>11</v>
      </c>
      <c r="C18" s="102">
        <v>2320315735</v>
      </c>
      <c r="D18" s="67" t="s">
        <v>451</v>
      </c>
      <c r="E18" s="68" t="s">
        <v>256</v>
      </c>
      <c r="F18" s="105" t="s">
        <v>446</v>
      </c>
      <c r="G18" s="105" t="s">
        <v>601</v>
      </c>
      <c r="H18" s="69"/>
      <c r="I18" s="70"/>
      <c r="J18" s="70"/>
      <c r="K18" s="70"/>
      <c r="L18" s="171">
        <v>0</v>
      </c>
      <c r="M18" s="172"/>
      <c r="N18" s="173"/>
      <c r="O18" t="s">
        <v>590</v>
      </c>
    </row>
    <row r="19" spans="1:15" ht="20.100000000000001" customHeight="1">
      <c r="A19">
        <v>192</v>
      </c>
      <c r="B19" s="65">
        <v>12</v>
      </c>
      <c r="C19" s="102">
        <v>2321315832</v>
      </c>
      <c r="D19" s="67" t="s">
        <v>452</v>
      </c>
      <c r="E19" s="68" t="s">
        <v>94</v>
      </c>
      <c r="F19" s="105" t="s">
        <v>446</v>
      </c>
      <c r="G19" s="105" t="s">
        <v>601</v>
      </c>
      <c r="H19" s="69"/>
      <c r="I19" s="70"/>
      <c r="J19" s="70"/>
      <c r="K19" s="70"/>
      <c r="L19" s="171">
        <v>0</v>
      </c>
      <c r="M19" s="172"/>
      <c r="N19" s="173"/>
      <c r="O19" t="s">
        <v>590</v>
      </c>
    </row>
    <row r="20" spans="1:15" ht="20.100000000000001" customHeight="1">
      <c r="A20">
        <v>193</v>
      </c>
      <c r="B20" s="65">
        <v>13</v>
      </c>
      <c r="C20" s="102">
        <v>23203212508</v>
      </c>
      <c r="D20" s="67" t="s">
        <v>223</v>
      </c>
      <c r="E20" s="68" t="s">
        <v>100</v>
      </c>
      <c r="F20" s="105" t="s">
        <v>446</v>
      </c>
      <c r="G20" s="105" t="s">
        <v>601</v>
      </c>
      <c r="H20" s="69"/>
      <c r="I20" s="70"/>
      <c r="J20" s="70"/>
      <c r="K20" s="70"/>
      <c r="L20" s="171">
        <v>0</v>
      </c>
      <c r="M20" s="172"/>
      <c r="N20" s="173"/>
      <c r="O20" t="s">
        <v>590</v>
      </c>
    </row>
    <row r="21" spans="1:15" ht="20.100000000000001" customHeight="1">
      <c r="A21">
        <v>194</v>
      </c>
      <c r="B21" s="65">
        <v>14</v>
      </c>
      <c r="C21" s="102">
        <v>2320315793</v>
      </c>
      <c r="D21" s="67" t="s">
        <v>453</v>
      </c>
      <c r="E21" s="68" t="s">
        <v>208</v>
      </c>
      <c r="F21" s="105" t="s">
        <v>446</v>
      </c>
      <c r="G21" s="105" t="s">
        <v>601</v>
      </c>
      <c r="H21" s="69"/>
      <c r="I21" s="70"/>
      <c r="J21" s="70"/>
      <c r="K21" s="70"/>
      <c r="L21" s="171">
        <v>0</v>
      </c>
      <c r="M21" s="172"/>
      <c r="N21" s="173"/>
      <c r="O21" t="s">
        <v>590</v>
      </c>
    </row>
    <row r="22" spans="1:15" ht="20.100000000000001" customHeight="1">
      <c r="A22">
        <v>195</v>
      </c>
      <c r="B22" s="65">
        <v>15</v>
      </c>
      <c r="C22" s="102">
        <v>2321323352</v>
      </c>
      <c r="D22" s="67" t="s">
        <v>454</v>
      </c>
      <c r="E22" s="68" t="s">
        <v>98</v>
      </c>
      <c r="F22" s="105" t="s">
        <v>446</v>
      </c>
      <c r="G22" s="105" t="s">
        <v>601</v>
      </c>
      <c r="H22" s="69"/>
      <c r="I22" s="70"/>
      <c r="J22" s="70"/>
      <c r="K22" s="70"/>
      <c r="L22" s="171">
        <v>0</v>
      </c>
      <c r="M22" s="172"/>
      <c r="N22" s="173"/>
      <c r="O22" t="s">
        <v>590</v>
      </c>
    </row>
    <row r="23" spans="1:15" ht="20.100000000000001" customHeight="1">
      <c r="A23">
        <v>196</v>
      </c>
      <c r="B23" s="65">
        <v>16</v>
      </c>
      <c r="C23" s="102">
        <v>2320315568</v>
      </c>
      <c r="D23" s="67" t="s">
        <v>239</v>
      </c>
      <c r="E23" s="68" t="s">
        <v>138</v>
      </c>
      <c r="F23" s="105" t="s">
        <v>446</v>
      </c>
      <c r="G23" s="105" t="s">
        <v>601</v>
      </c>
      <c r="H23" s="69"/>
      <c r="I23" s="70"/>
      <c r="J23" s="70"/>
      <c r="K23" s="70"/>
      <c r="L23" s="171">
        <v>0</v>
      </c>
      <c r="M23" s="172"/>
      <c r="N23" s="173"/>
      <c r="O23" t="s">
        <v>590</v>
      </c>
    </row>
    <row r="24" spans="1:15" ht="20.100000000000001" customHeight="1">
      <c r="A24">
        <v>197</v>
      </c>
      <c r="B24" s="65">
        <v>17</v>
      </c>
      <c r="C24" s="102">
        <v>2320315781</v>
      </c>
      <c r="D24" s="67" t="s">
        <v>187</v>
      </c>
      <c r="E24" s="68" t="s">
        <v>138</v>
      </c>
      <c r="F24" s="105" t="s">
        <v>446</v>
      </c>
      <c r="G24" s="105" t="s">
        <v>601</v>
      </c>
      <c r="H24" s="69"/>
      <c r="I24" s="70"/>
      <c r="J24" s="70"/>
      <c r="K24" s="70"/>
      <c r="L24" s="171">
        <v>0</v>
      </c>
      <c r="M24" s="172"/>
      <c r="N24" s="173"/>
      <c r="O24" t="s">
        <v>590</v>
      </c>
    </row>
    <row r="25" spans="1:15" ht="20.100000000000001" customHeight="1">
      <c r="A25">
        <v>198</v>
      </c>
      <c r="B25" s="65">
        <v>18</v>
      </c>
      <c r="C25" s="102">
        <v>2320716874</v>
      </c>
      <c r="D25" s="67" t="s">
        <v>455</v>
      </c>
      <c r="E25" s="68" t="s">
        <v>138</v>
      </c>
      <c r="F25" s="105" t="s">
        <v>446</v>
      </c>
      <c r="G25" s="105" t="s">
        <v>601</v>
      </c>
      <c r="H25" s="69"/>
      <c r="I25" s="70"/>
      <c r="J25" s="70"/>
      <c r="K25" s="70"/>
      <c r="L25" s="171">
        <v>0</v>
      </c>
      <c r="M25" s="172"/>
      <c r="N25" s="173"/>
      <c r="O25" t="s">
        <v>590</v>
      </c>
    </row>
    <row r="26" spans="1:15" ht="20.100000000000001" customHeight="1">
      <c r="A26">
        <v>199</v>
      </c>
      <c r="B26" s="65">
        <v>19</v>
      </c>
      <c r="C26" s="102">
        <v>2320315607</v>
      </c>
      <c r="D26" s="67" t="s">
        <v>456</v>
      </c>
      <c r="E26" s="68" t="s">
        <v>104</v>
      </c>
      <c r="F26" s="105" t="s">
        <v>446</v>
      </c>
      <c r="G26" s="105" t="s">
        <v>601</v>
      </c>
      <c r="H26" s="69"/>
      <c r="I26" s="70"/>
      <c r="J26" s="70"/>
      <c r="K26" s="70"/>
      <c r="L26" s="171">
        <v>0</v>
      </c>
      <c r="M26" s="172"/>
      <c r="N26" s="173"/>
      <c r="O26" t="s">
        <v>590</v>
      </c>
    </row>
    <row r="27" spans="1:15" ht="20.100000000000001" customHeight="1">
      <c r="A27">
        <v>200</v>
      </c>
      <c r="B27" s="65">
        <v>20</v>
      </c>
      <c r="C27" s="102">
        <v>2320315631</v>
      </c>
      <c r="D27" s="67" t="s">
        <v>310</v>
      </c>
      <c r="E27" s="68" t="s">
        <v>184</v>
      </c>
      <c r="F27" s="105" t="s">
        <v>446</v>
      </c>
      <c r="G27" s="105" t="s">
        <v>601</v>
      </c>
      <c r="H27" s="69"/>
      <c r="I27" s="70"/>
      <c r="J27" s="70"/>
      <c r="K27" s="70"/>
      <c r="L27" s="171">
        <v>0</v>
      </c>
      <c r="M27" s="172"/>
      <c r="N27" s="173"/>
      <c r="O27" t="s">
        <v>590</v>
      </c>
    </row>
    <row r="28" spans="1:15" ht="20.100000000000001" customHeight="1">
      <c r="A28">
        <v>201</v>
      </c>
      <c r="B28" s="65">
        <v>21</v>
      </c>
      <c r="C28" s="102">
        <v>2320310932</v>
      </c>
      <c r="D28" s="67" t="s">
        <v>252</v>
      </c>
      <c r="E28" s="68" t="s">
        <v>144</v>
      </c>
      <c r="F28" s="105" t="s">
        <v>446</v>
      </c>
      <c r="G28" s="105" t="s">
        <v>601</v>
      </c>
      <c r="H28" s="69"/>
      <c r="I28" s="70"/>
      <c r="J28" s="70"/>
      <c r="K28" s="70"/>
      <c r="L28" s="171">
        <v>0</v>
      </c>
      <c r="M28" s="172"/>
      <c r="N28" s="173"/>
      <c r="O28" t="s">
        <v>590</v>
      </c>
    </row>
    <row r="29" spans="1:15" ht="20.100000000000001" customHeight="1">
      <c r="A29">
        <v>202</v>
      </c>
      <c r="B29" s="65">
        <v>22</v>
      </c>
      <c r="C29" s="102">
        <v>2320315722</v>
      </c>
      <c r="D29" s="67" t="s">
        <v>457</v>
      </c>
      <c r="E29" s="68" t="s">
        <v>112</v>
      </c>
      <c r="F29" s="105" t="s">
        <v>446</v>
      </c>
      <c r="G29" s="105" t="s">
        <v>601</v>
      </c>
      <c r="H29" s="69"/>
      <c r="I29" s="70"/>
      <c r="J29" s="70"/>
      <c r="K29" s="70"/>
      <c r="L29" s="171">
        <v>0</v>
      </c>
      <c r="M29" s="172"/>
      <c r="N29" s="173"/>
      <c r="O29" t="s">
        <v>590</v>
      </c>
    </row>
    <row r="30" spans="1:15" ht="20.100000000000001" customHeight="1">
      <c r="A30">
        <v>0</v>
      </c>
      <c r="B30" s="65">
        <v>23</v>
      </c>
      <c r="C30" s="102" t="s">
        <v>286</v>
      </c>
      <c r="D30" s="67" t="s">
        <v>286</v>
      </c>
      <c r="E30" s="68" t="s">
        <v>286</v>
      </c>
      <c r="F30" s="105" t="s">
        <v>286</v>
      </c>
      <c r="G30" s="105" t="s">
        <v>286</v>
      </c>
      <c r="H30" s="69"/>
      <c r="I30" s="70"/>
      <c r="J30" s="70"/>
      <c r="K30" s="70"/>
      <c r="L30" s="171" t="s">
        <v>286</v>
      </c>
      <c r="M30" s="172"/>
      <c r="N30" s="173"/>
      <c r="O30" t="s">
        <v>590</v>
      </c>
    </row>
    <row r="31" spans="1:15" ht="20.100000000000001" customHeight="1">
      <c r="A31">
        <v>0</v>
      </c>
      <c r="B31" s="65">
        <v>24</v>
      </c>
      <c r="C31" s="102" t="s">
        <v>286</v>
      </c>
      <c r="D31" s="67" t="s">
        <v>286</v>
      </c>
      <c r="E31" s="68" t="s">
        <v>286</v>
      </c>
      <c r="F31" s="105" t="s">
        <v>286</v>
      </c>
      <c r="G31" s="105" t="s">
        <v>286</v>
      </c>
      <c r="H31" s="69"/>
      <c r="I31" s="70"/>
      <c r="J31" s="70"/>
      <c r="K31" s="70"/>
      <c r="L31" s="171" t="s">
        <v>286</v>
      </c>
      <c r="M31" s="172"/>
      <c r="N31" s="173"/>
      <c r="O31" t="s">
        <v>590</v>
      </c>
    </row>
    <row r="32" spans="1:15" ht="20.100000000000001" customHeight="1">
      <c r="A32">
        <v>0</v>
      </c>
      <c r="B32" s="65">
        <v>25</v>
      </c>
      <c r="C32" s="102" t="s">
        <v>286</v>
      </c>
      <c r="D32" s="67" t="s">
        <v>286</v>
      </c>
      <c r="E32" s="68" t="s">
        <v>286</v>
      </c>
      <c r="F32" s="105" t="s">
        <v>286</v>
      </c>
      <c r="G32" s="105" t="s">
        <v>286</v>
      </c>
      <c r="H32" s="69"/>
      <c r="I32" s="70"/>
      <c r="J32" s="70"/>
      <c r="K32" s="70"/>
      <c r="L32" s="171" t="s">
        <v>286</v>
      </c>
      <c r="M32" s="172"/>
      <c r="N32" s="173"/>
      <c r="O32" t="s">
        <v>590</v>
      </c>
    </row>
    <row r="33" spans="1:16" ht="20.100000000000001" customHeight="1">
      <c r="A33">
        <v>0</v>
      </c>
      <c r="B33" s="65">
        <v>26</v>
      </c>
      <c r="C33" s="102" t="s">
        <v>286</v>
      </c>
      <c r="D33" s="67" t="s">
        <v>286</v>
      </c>
      <c r="E33" s="68" t="s">
        <v>286</v>
      </c>
      <c r="F33" s="105" t="s">
        <v>286</v>
      </c>
      <c r="G33" s="105" t="s">
        <v>286</v>
      </c>
      <c r="H33" s="69"/>
      <c r="I33" s="70"/>
      <c r="J33" s="70"/>
      <c r="K33" s="70"/>
      <c r="L33" s="171" t="s">
        <v>286</v>
      </c>
      <c r="M33" s="172"/>
      <c r="N33" s="173"/>
      <c r="O33" t="s">
        <v>590</v>
      </c>
    </row>
    <row r="34" spans="1:16" ht="20.100000000000001" customHeight="1">
      <c r="A34">
        <v>0</v>
      </c>
      <c r="B34" s="65">
        <v>27</v>
      </c>
      <c r="C34" s="102" t="s">
        <v>286</v>
      </c>
      <c r="D34" s="67" t="s">
        <v>286</v>
      </c>
      <c r="E34" s="68" t="s">
        <v>286</v>
      </c>
      <c r="F34" s="105" t="s">
        <v>286</v>
      </c>
      <c r="G34" s="105" t="s">
        <v>286</v>
      </c>
      <c r="H34" s="69"/>
      <c r="I34" s="70"/>
      <c r="J34" s="70"/>
      <c r="K34" s="70"/>
      <c r="L34" s="171" t="s">
        <v>286</v>
      </c>
      <c r="M34" s="172"/>
      <c r="N34" s="173"/>
      <c r="O34" t="s">
        <v>590</v>
      </c>
    </row>
    <row r="35" spans="1:16" ht="20.100000000000001" customHeight="1">
      <c r="A35">
        <v>0</v>
      </c>
      <c r="B35" s="65">
        <v>28</v>
      </c>
      <c r="C35" s="102" t="s">
        <v>286</v>
      </c>
      <c r="D35" s="67" t="s">
        <v>286</v>
      </c>
      <c r="E35" s="68" t="s">
        <v>286</v>
      </c>
      <c r="F35" s="105" t="s">
        <v>286</v>
      </c>
      <c r="G35" s="105" t="s">
        <v>286</v>
      </c>
      <c r="H35" s="69"/>
      <c r="I35" s="70"/>
      <c r="J35" s="70"/>
      <c r="K35" s="70"/>
      <c r="L35" s="171" t="s">
        <v>286</v>
      </c>
      <c r="M35" s="172"/>
      <c r="N35" s="173"/>
      <c r="O35" t="s">
        <v>590</v>
      </c>
    </row>
    <row r="36" spans="1:16" ht="20.100000000000001" customHeight="1">
      <c r="A36">
        <v>0</v>
      </c>
      <c r="B36" s="65">
        <v>29</v>
      </c>
      <c r="C36" s="102" t="s">
        <v>286</v>
      </c>
      <c r="D36" s="67" t="s">
        <v>286</v>
      </c>
      <c r="E36" s="68" t="s">
        <v>286</v>
      </c>
      <c r="F36" s="105" t="s">
        <v>286</v>
      </c>
      <c r="G36" s="105" t="s">
        <v>286</v>
      </c>
      <c r="H36" s="69"/>
      <c r="I36" s="70"/>
      <c r="J36" s="70"/>
      <c r="K36" s="70"/>
      <c r="L36" s="171" t="s">
        <v>286</v>
      </c>
      <c r="M36" s="172"/>
      <c r="N36" s="173"/>
      <c r="O36" t="s">
        <v>590</v>
      </c>
    </row>
    <row r="37" spans="1:16" ht="20.100000000000001" customHeight="1">
      <c r="A37">
        <v>0</v>
      </c>
      <c r="B37" s="72">
        <v>30</v>
      </c>
      <c r="C37" s="102" t="s">
        <v>286</v>
      </c>
      <c r="D37" s="67" t="s">
        <v>286</v>
      </c>
      <c r="E37" s="68" t="s">
        <v>286</v>
      </c>
      <c r="F37" s="105" t="s">
        <v>286</v>
      </c>
      <c r="G37" s="105" t="s">
        <v>286</v>
      </c>
      <c r="H37" s="73"/>
      <c r="I37" s="74"/>
      <c r="J37" s="74"/>
      <c r="K37" s="74"/>
      <c r="L37" s="171" t="s">
        <v>286</v>
      </c>
      <c r="M37" s="172"/>
      <c r="N37" s="173"/>
      <c r="O37" t="s">
        <v>590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3"/>
      <c r="M38" s="113"/>
      <c r="N38" s="113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626</v>
      </c>
      <c r="I44" s="112">
        <v>17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2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10.285156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140625" customWidth="1"/>
    <col min="10" max="10" width="4.140625" customWidth="1"/>
    <col min="11" max="11" width="11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4" t="s">
        <v>60</v>
      </c>
      <c r="D1" s="184"/>
      <c r="E1" s="57"/>
      <c r="F1" s="168" t="s">
        <v>305</v>
      </c>
      <c r="G1" s="168"/>
      <c r="H1" s="168"/>
      <c r="I1" s="168"/>
      <c r="J1" s="168"/>
      <c r="K1" s="168"/>
      <c r="L1" s="58" t="s">
        <v>579</v>
      </c>
    </row>
    <row r="2" spans="1:15" s="56" customFormat="1">
      <c r="C2" s="184" t="s">
        <v>62</v>
      </c>
      <c r="D2" s="184"/>
      <c r="E2" s="59" t="s">
        <v>158</v>
      </c>
      <c r="F2" s="185" t="s">
        <v>586</v>
      </c>
      <c r="G2" s="185"/>
      <c r="H2" s="185"/>
      <c r="I2" s="185"/>
      <c r="J2" s="185"/>
      <c r="K2" s="185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627</v>
      </c>
      <c r="D3" s="169" t="s">
        <v>587</v>
      </c>
      <c r="E3" s="169"/>
      <c r="F3" s="169"/>
      <c r="G3" s="169"/>
      <c r="H3" s="169"/>
      <c r="I3" s="169"/>
      <c r="J3" s="169"/>
      <c r="K3" s="169"/>
      <c r="L3" s="60" t="s">
        <v>65</v>
      </c>
      <c r="M3" s="60" t="s">
        <v>64</v>
      </c>
      <c r="N3" s="60">
        <v>1</v>
      </c>
    </row>
    <row r="4" spans="1:15" s="62" customFormat="1" ht="18.75" customHeight="1">
      <c r="B4" s="170" t="s">
        <v>628</v>
      </c>
      <c r="C4" s="170"/>
      <c r="D4" s="170"/>
      <c r="E4" s="170"/>
      <c r="F4" s="170"/>
      <c r="G4" s="170"/>
      <c r="H4" s="170"/>
      <c r="I4" s="170"/>
      <c r="J4" s="170"/>
      <c r="K4" s="170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64" t="s">
        <v>4</v>
      </c>
      <c r="C6" s="165" t="s">
        <v>67</v>
      </c>
      <c r="D6" s="166" t="s">
        <v>9</v>
      </c>
      <c r="E6" s="167" t="s">
        <v>10</v>
      </c>
      <c r="F6" s="165" t="s">
        <v>78</v>
      </c>
      <c r="G6" s="165" t="s">
        <v>79</v>
      </c>
      <c r="H6" s="165" t="s">
        <v>69</v>
      </c>
      <c r="I6" s="165" t="s">
        <v>70</v>
      </c>
      <c r="J6" s="174" t="s">
        <v>59</v>
      </c>
      <c r="K6" s="174"/>
      <c r="L6" s="175" t="s">
        <v>71</v>
      </c>
      <c r="M6" s="176"/>
      <c r="N6" s="177"/>
    </row>
    <row r="7" spans="1:15" ht="27" customHeight="1">
      <c r="B7" s="164"/>
      <c r="C7" s="164"/>
      <c r="D7" s="166"/>
      <c r="E7" s="167"/>
      <c r="F7" s="164"/>
      <c r="G7" s="164"/>
      <c r="H7" s="164"/>
      <c r="I7" s="164"/>
      <c r="J7" s="64" t="s">
        <v>72</v>
      </c>
      <c r="K7" s="64" t="s">
        <v>73</v>
      </c>
      <c r="L7" s="178"/>
      <c r="M7" s="179"/>
      <c r="N7" s="180"/>
    </row>
    <row r="8" spans="1:15" ht="20.100000000000001" customHeight="1">
      <c r="A8">
        <v>203</v>
      </c>
      <c r="B8" s="65">
        <v>1</v>
      </c>
      <c r="C8" s="102">
        <v>2320322959</v>
      </c>
      <c r="D8" s="67" t="s">
        <v>319</v>
      </c>
      <c r="E8" s="68" t="s">
        <v>112</v>
      </c>
      <c r="F8" s="105" t="s">
        <v>446</v>
      </c>
      <c r="G8" s="105" t="s">
        <v>601</v>
      </c>
      <c r="H8" s="69"/>
      <c r="I8" s="70"/>
      <c r="J8" s="70"/>
      <c r="K8" s="70"/>
      <c r="L8" s="181">
        <v>0</v>
      </c>
      <c r="M8" s="182"/>
      <c r="N8" s="183"/>
      <c r="O8" t="s">
        <v>590</v>
      </c>
    </row>
    <row r="9" spans="1:15" ht="20.100000000000001" customHeight="1">
      <c r="A9">
        <v>204</v>
      </c>
      <c r="B9" s="65">
        <v>2</v>
      </c>
      <c r="C9" s="102">
        <v>23113111160</v>
      </c>
      <c r="D9" s="67" t="s">
        <v>317</v>
      </c>
      <c r="E9" s="68" t="s">
        <v>170</v>
      </c>
      <c r="F9" s="105" t="s">
        <v>446</v>
      </c>
      <c r="G9" s="105" t="s">
        <v>629</v>
      </c>
      <c r="H9" s="69"/>
      <c r="I9" s="70"/>
      <c r="J9" s="70"/>
      <c r="K9" s="70"/>
      <c r="L9" s="171">
        <v>0</v>
      </c>
      <c r="M9" s="172"/>
      <c r="N9" s="173"/>
      <c r="O9" t="s">
        <v>590</v>
      </c>
    </row>
    <row r="10" spans="1:15" ht="20.100000000000001" customHeight="1">
      <c r="A10">
        <v>205</v>
      </c>
      <c r="B10" s="65">
        <v>3</v>
      </c>
      <c r="C10" s="102">
        <v>2320216177</v>
      </c>
      <c r="D10" s="67" t="s">
        <v>458</v>
      </c>
      <c r="E10" s="68" t="s">
        <v>212</v>
      </c>
      <c r="F10" s="105" t="s">
        <v>446</v>
      </c>
      <c r="G10" s="105" t="s">
        <v>601</v>
      </c>
      <c r="H10" s="69"/>
      <c r="I10" s="70"/>
      <c r="J10" s="70"/>
      <c r="K10" s="70"/>
      <c r="L10" s="171">
        <v>0</v>
      </c>
      <c r="M10" s="172"/>
      <c r="N10" s="173"/>
      <c r="O10" t="s">
        <v>590</v>
      </c>
    </row>
    <row r="11" spans="1:15" ht="20.100000000000001" customHeight="1">
      <c r="A11">
        <v>206</v>
      </c>
      <c r="B11" s="65">
        <v>4</v>
      </c>
      <c r="C11" s="102">
        <v>2321315748</v>
      </c>
      <c r="D11" s="67" t="s">
        <v>459</v>
      </c>
      <c r="E11" s="68" t="s">
        <v>107</v>
      </c>
      <c r="F11" s="105" t="s">
        <v>446</v>
      </c>
      <c r="G11" s="105" t="s">
        <v>601</v>
      </c>
      <c r="H11" s="69"/>
      <c r="I11" s="70"/>
      <c r="J11" s="70"/>
      <c r="K11" s="70"/>
      <c r="L11" s="171">
        <v>0</v>
      </c>
      <c r="M11" s="172"/>
      <c r="N11" s="173"/>
      <c r="O11" t="s">
        <v>590</v>
      </c>
    </row>
    <row r="12" spans="1:15" ht="20.100000000000001" customHeight="1">
      <c r="A12">
        <v>207</v>
      </c>
      <c r="B12" s="65">
        <v>5</v>
      </c>
      <c r="C12" s="102">
        <v>2320315563</v>
      </c>
      <c r="D12" s="67" t="s">
        <v>460</v>
      </c>
      <c r="E12" s="68" t="s">
        <v>132</v>
      </c>
      <c r="F12" s="105" t="s">
        <v>446</v>
      </c>
      <c r="G12" s="105" t="s">
        <v>601</v>
      </c>
      <c r="H12" s="69"/>
      <c r="I12" s="70"/>
      <c r="J12" s="70"/>
      <c r="K12" s="70"/>
      <c r="L12" s="171">
        <v>0</v>
      </c>
      <c r="M12" s="172"/>
      <c r="N12" s="173"/>
      <c r="O12" t="s">
        <v>590</v>
      </c>
    </row>
    <row r="13" spans="1:15" ht="20.100000000000001" customHeight="1">
      <c r="A13">
        <v>208</v>
      </c>
      <c r="B13" s="65">
        <v>6</v>
      </c>
      <c r="C13" s="102">
        <v>23113111958</v>
      </c>
      <c r="D13" s="67" t="s">
        <v>461</v>
      </c>
      <c r="E13" s="68" t="s">
        <v>135</v>
      </c>
      <c r="F13" s="105" t="s">
        <v>446</v>
      </c>
      <c r="G13" s="105" t="s">
        <v>629</v>
      </c>
      <c r="H13" s="69"/>
      <c r="I13" s="70"/>
      <c r="J13" s="70"/>
      <c r="K13" s="70"/>
      <c r="L13" s="171">
        <v>0</v>
      </c>
      <c r="M13" s="172"/>
      <c r="N13" s="173"/>
      <c r="O13" t="s">
        <v>590</v>
      </c>
    </row>
    <row r="14" spans="1:15" ht="20.100000000000001" customHeight="1">
      <c r="A14">
        <v>209</v>
      </c>
      <c r="B14" s="65">
        <v>7</v>
      </c>
      <c r="C14" s="102">
        <v>2320315714</v>
      </c>
      <c r="D14" s="67" t="s">
        <v>462</v>
      </c>
      <c r="E14" s="68" t="s">
        <v>198</v>
      </c>
      <c r="F14" s="105" t="s">
        <v>446</v>
      </c>
      <c r="G14" s="105" t="s">
        <v>601</v>
      </c>
      <c r="H14" s="69"/>
      <c r="I14" s="70"/>
      <c r="J14" s="70"/>
      <c r="K14" s="70"/>
      <c r="L14" s="171">
        <v>0</v>
      </c>
      <c r="M14" s="172"/>
      <c r="N14" s="173"/>
      <c r="O14" t="s">
        <v>590</v>
      </c>
    </row>
    <row r="15" spans="1:15" ht="20.100000000000001" customHeight="1">
      <c r="A15">
        <v>210</v>
      </c>
      <c r="B15" s="65">
        <v>8</v>
      </c>
      <c r="C15" s="102">
        <v>23103111159</v>
      </c>
      <c r="D15" s="67" t="s">
        <v>463</v>
      </c>
      <c r="E15" s="68" t="s">
        <v>108</v>
      </c>
      <c r="F15" s="105" t="s">
        <v>446</v>
      </c>
      <c r="G15" s="105" t="s">
        <v>629</v>
      </c>
      <c r="H15" s="69"/>
      <c r="I15" s="70"/>
      <c r="J15" s="70"/>
      <c r="K15" s="70"/>
      <c r="L15" s="171">
        <v>0</v>
      </c>
      <c r="M15" s="172"/>
      <c r="N15" s="173"/>
      <c r="O15" t="s">
        <v>590</v>
      </c>
    </row>
    <row r="16" spans="1:15" ht="20.100000000000001" customHeight="1">
      <c r="A16">
        <v>211</v>
      </c>
      <c r="B16" s="65">
        <v>9</v>
      </c>
      <c r="C16" s="102">
        <v>2320315831</v>
      </c>
      <c r="D16" s="67" t="s">
        <v>464</v>
      </c>
      <c r="E16" s="68" t="s">
        <v>108</v>
      </c>
      <c r="F16" s="105" t="s">
        <v>446</v>
      </c>
      <c r="G16" s="105" t="s">
        <v>601</v>
      </c>
      <c r="H16" s="69"/>
      <c r="I16" s="70"/>
      <c r="J16" s="70"/>
      <c r="K16" s="70"/>
      <c r="L16" s="171">
        <v>0</v>
      </c>
      <c r="M16" s="172"/>
      <c r="N16" s="173"/>
      <c r="O16" t="s">
        <v>590</v>
      </c>
    </row>
    <row r="17" spans="1:15" ht="20.100000000000001" customHeight="1">
      <c r="A17">
        <v>212</v>
      </c>
      <c r="B17" s="65">
        <v>10</v>
      </c>
      <c r="C17" s="102">
        <v>2320315754</v>
      </c>
      <c r="D17" s="67" t="s">
        <v>465</v>
      </c>
      <c r="E17" s="68" t="s">
        <v>179</v>
      </c>
      <c r="F17" s="105" t="s">
        <v>446</v>
      </c>
      <c r="G17" s="105" t="s">
        <v>601</v>
      </c>
      <c r="H17" s="69"/>
      <c r="I17" s="70"/>
      <c r="J17" s="70"/>
      <c r="K17" s="70"/>
      <c r="L17" s="171">
        <v>0</v>
      </c>
      <c r="M17" s="172"/>
      <c r="N17" s="173"/>
      <c r="O17" t="s">
        <v>590</v>
      </c>
    </row>
    <row r="18" spans="1:15" ht="20.100000000000001" customHeight="1">
      <c r="A18">
        <v>213</v>
      </c>
      <c r="B18" s="65">
        <v>11</v>
      </c>
      <c r="C18" s="102">
        <v>2321315824</v>
      </c>
      <c r="D18" s="67" t="s">
        <v>249</v>
      </c>
      <c r="E18" s="68" t="s">
        <v>191</v>
      </c>
      <c r="F18" s="105" t="s">
        <v>446</v>
      </c>
      <c r="G18" s="105" t="s">
        <v>601</v>
      </c>
      <c r="H18" s="69"/>
      <c r="I18" s="70"/>
      <c r="J18" s="70"/>
      <c r="K18" s="70"/>
      <c r="L18" s="171">
        <v>0</v>
      </c>
      <c r="M18" s="172"/>
      <c r="N18" s="173"/>
      <c r="O18" t="s">
        <v>590</v>
      </c>
    </row>
    <row r="19" spans="1:15" ht="20.100000000000001" customHeight="1">
      <c r="A19">
        <v>214</v>
      </c>
      <c r="B19" s="65">
        <v>12</v>
      </c>
      <c r="C19" s="102">
        <v>2320325460</v>
      </c>
      <c r="D19" s="67" t="s">
        <v>466</v>
      </c>
      <c r="E19" s="68" t="s">
        <v>141</v>
      </c>
      <c r="F19" s="105" t="s">
        <v>446</v>
      </c>
      <c r="G19" s="105" t="s">
        <v>601</v>
      </c>
      <c r="H19" s="69"/>
      <c r="I19" s="70"/>
      <c r="J19" s="70"/>
      <c r="K19" s="70"/>
      <c r="L19" s="171">
        <v>0</v>
      </c>
      <c r="M19" s="172"/>
      <c r="N19" s="173"/>
      <c r="O19" t="s">
        <v>590</v>
      </c>
    </row>
    <row r="20" spans="1:15" ht="20.100000000000001" customHeight="1">
      <c r="A20">
        <v>215</v>
      </c>
      <c r="B20" s="65">
        <v>13</v>
      </c>
      <c r="C20" s="102">
        <v>2320315821</v>
      </c>
      <c r="D20" s="67" t="s">
        <v>467</v>
      </c>
      <c r="E20" s="68" t="s">
        <v>214</v>
      </c>
      <c r="F20" s="105" t="s">
        <v>446</v>
      </c>
      <c r="G20" s="105" t="s">
        <v>601</v>
      </c>
      <c r="H20" s="69"/>
      <c r="I20" s="70"/>
      <c r="J20" s="70"/>
      <c r="K20" s="70"/>
      <c r="L20" s="171">
        <v>0</v>
      </c>
      <c r="M20" s="172"/>
      <c r="N20" s="173"/>
      <c r="O20" t="s">
        <v>590</v>
      </c>
    </row>
    <row r="21" spans="1:15" ht="20.100000000000001" customHeight="1">
      <c r="A21">
        <v>216</v>
      </c>
      <c r="B21" s="65">
        <v>14</v>
      </c>
      <c r="C21" s="102">
        <v>23213212482</v>
      </c>
      <c r="D21" s="67" t="s">
        <v>221</v>
      </c>
      <c r="E21" s="68" t="s">
        <v>303</v>
      </c>
      <c r="F21" s="105" t="s">
        <v>446</v>
      </c>
      <c r="G21" s="105" t="s">
        <v>601</v>
      </c>
      <c r="H21" s="69"/>
      <c r="I21" s="70"/>
      <c r="J21" s="70"/>
      <c r="K21" s="70"/>
      <c r="L21" s="171">
        <v>0</v>
      </c>
      <c r="M21" s="172"/>
      <c r="N21" s="173"/>
      <c r="O21" t="s">
        <v>590</v>
      </c>
    </row>
    <row r="22" spans="1:15" ht="20.100000000000001" customHeight="1">
      <c r="A22">
        <v>217</v>
      </c>
      <c r="B22" s="65">
        <v>15</v>
      </c>
      <c r="C22" s="102">
        <v>2320321365</v>
      </c>
      <c r="D22" s="67" t="s">
        <v>268</v>
      </c>
      <c r="E22" s="68" t="s">
        <v>147</v>
      </c>
      <c r="F22" s="105" t="s">
        <v>446</v>
      </c>
      <c r="G22" s="105" t="s">
        <v>601</v>
      </c>
      <c r="H22" s="69"/>
      <c r="I22" s="70"/>
      <c r="J22" s="70"/>
      <c r="K22" s="70"/>
      <c r="L22" s="171">
        <v>0</v>
      </c>
      <c r="M22" s="172"/>
      <c r="N22" s="173"/>
      <c r="O22" t="s">
        <v>590</v>
      </c>
    </row>
    <row r="23" spans="1:15" ht="20.100000000000001" customHeight="1">
      <c r="A23">
        <v>218</v>
      </c>
      <c r="B23" s="65">
        <v>16</v>
      </c>
      <c r="C23" s="102">
        <v>2320321288</v>
      </c>
      <c r="D23" s="67" t="s">
        <v>468</v>
      </c>
      <c r="E23" s="68" t="s">
        <v>139</v>
      </c>
      <c r="F23" s="105" t="s">
        <v>446</v>
      </c>
      <c r="G23" s="105" t="s">
        <v>601</v>
      </c>
      <c r="H23" s="69"/>
      <c r="I23" s="70"/>
      <c r="J23" s="70"/>
      <c r="K23" s="70"/>
      <c r="L23" s="171">
        <v>0</v>
      </c>
      <c r="M23" s="172"/>
      <c r="N23" s="173"/>
      <c r="O23" t="s">
        <v>590</v>
      </c>
    </row>
    <row r="24" spans="1:15" ht="20.100000000000001" customHeight="1">
      <c r="A24">
        <v>219</v>
      </c>
      <c r="B24" s="65">
        <v>17</v>
      </c>
      <c r="C24" s="102">
        <v>2320329653</v>
      </c>
      <c r="D24" s="67" t="s">
        <v>469</v>
      </c>
      <c r="E24" s="68" t="s">
        <v>139</v>
      </c>
      <c r="F24" s="105" t="s">
        <v>446</v>
      </c>
      <c r="G24" s="105" t="s">
        <v>601</v>
      </c>
      <c r="H24" s="69"/>
      <c r="I24" s="70"/>
      <c r="J24" s="70"/>
      <c r="K24" s="70"/>
      <c r="L24" s="171">
        <v>0</v>
      </c>
      <c r="M24" s="172"/>
      <c r="N24" s="173"/>
      <c r="O24" t="s">
        <v>590</v>
      </c>
    </row>
    <row r="25" spans="1:15" ht="20.100000000000001" customHeight="1">
      <c r="A25">
        <v>220</v>
      </c>
      <c r="B25" s="65">
        <v>18</v>
      </c>
      <c r="C25" s="102">
        <v>2320315647</v>
      </c>
      <c r="D25" s="67" t="s">
        <v>470</v>
      </c>
      <c r="E25" s="68" t="s">
        <v>188</v>
      </c>
      <c r="F25" s="105" t="s">
        <v>446</v>
      </c>
      <c r="G25" s="105" t="s">
        <v>601</v>
      </c>
      <c r="H25" s="69"/>
      <c r="I25" s="70"/>
      <c r="J25" s="70"/>
      <c r="K25" s="70"/>
      <c r="L25" s="171">
        <v>0</v>
      </c>
      <c r="M25" s="172"/>
      <c r="N25" s="173"/>
      <c r="O25" t="s">
        <v>590</v>
      </c>
    </row>
    <row r="26" spans="1:15" ht="20.100000000000001" customHeight="1">
      <c r="A26">
        <v>221</v>
      </c>
      <c r="B26" s="65">
        <v>19</v>
      </c>
      <c r="C26" s="102">
        <v>2320322462</v>
      </c>
      <c r="D26" s="67" t="s">
        <v>471</v>
      </c>
      <c r="E26" s="68" t="s">
        <v>118</v>
      </c>
      <c r="F26" s="105" t="s">
        <v>446</v>
      </c>
      <c r="G26" s="105" t="s">
        <v>601</v>
      </c>
      <c r="H26" s="69"/>
      <c r="I26" s="70"/>
      <c r="J26" s="70"/>
      <c r="K26" s="70"/>
      <c r="L26" s="171">
        <v>0</v>
      </c>
      <c r="M26" s="172"/>
      <c r="N26" s="173"/>
      <c r="O26" t="s">
        <v>590</v>
      </c>
    </row>
    <row r="27" spans="1:15" ht="20.100000000000001" customHeight="1">
      <c r="A27">
        <v>222</v>
      </c>
      <c r="B27" s="65">
        <v>20</v>
      </c>
      <c r="C27" s="102">
        <v>2320322962</v>
      </c>
      <c r="D27" s="67" t="s">
        <v>472</v>
      </c>
      <c r="E27" s="68" t="s">
        <v>118</v>
      </c>
      <c r="F27" s="105" t="s">
        <v>446</v>
      </c>
      <c r="G27" s="105" t="s">
        <v>601</v>
      </c>
      <c r="H27" s="69"/>
      <c r="I27" s="70"/>
      <c r="J27" s="70"/>
      <c r="K27" s="70"/>
      <c r="L27" s="171">
        <v>0</v>
      </c>
      <c r="M27" s="172"/>
      <c r="N27" s="173"/>
      <c r="O27" t="s">
        <v>590</v>
      </c>
    </row>
    <row r="28" spans="1:15" ht="20.100000000000001" customHeight="1">
      <c r="A28">
        <v>223</v>
      </c>
      <c r="B28" s="65">
        <v>21</v>
      </c>
      <c r="C28" s="102">
        <v>2320315848</v>
      </c>
      <c r="D28" s="67" t="s">
        <v>329</v>
      </c>
      <c r="E28" s="68" t="s">
        <v>156</v>
      </c>
      <c r="F28" s="105" t="s">
        <v>446</v>
      </c>
      <c r="G28" s="105" t="s">
        <v>601</v>
      </c>
      <c r="H28" s="69"/>
      <c r="I28" s="70"/>
      <c r="J28" s="70"/>
      <c r="K28" s="70"/>
      <c r="L28" s="171">
        <v>0</v>
      </c>
      <c r="M28" s="172"/>
      <c r="N28" s="173"/>
      <c r="O28" t="s">
        <v>590</v>
      </c>
    </row>
    <row r="29" spans="1:15" ht="20.100000000000001" customHeight="1">
      <c r="A29">
        <v>224</v>
      </c>
      <c r="B29" s="65">
        <v>22</v>
      </c>
      <c r="C29" s="102">
        <v>2320315711</v>
      </c>
      <c r="D29" s="67" t="s">
        <v>473</v>
      </c>
      <c r="E29" s="68" t="s">
        <v>215</v>
      </c>
      <c r="F29" s="105" t="s">
        <v>446</v>
      </c>
      <c r="G29" s="105" t="s">
        <v>601</v>
      </c>
      <c r="H29" s="69"/>
      <c r="I29" s="70"/>
      <c r="J29" s="70"/>
      <c r="K29" s="70"/>
      <c r="L29" s="171">
        <v>0</v>
      </c>
      <c r="M29" s="172"/>
      <c r="N29" s="173"/>
      <c r="O29" t="s">
        <v>590</v>
      </c>
    </row>
    <row r="30" spans="1:15" ht="20.100000000000001" customHeight="1">
      <c r="A30">
        <v>225</v>
      </c>
      <c r="B30" s="65">
        <v>23</v>
      </c>
      <c r="C30" s="102">
        <v>2320315749</v>
      </c>
      <c r="D30" s="67" t="s">
        <v>474</v>
      </c>
      <c r="E30" s="68" t="s">
        <v>129</v>
      </c>
      <c r="F30" s="105" t="s">
        <v>446</v>
      </c>
      <c r="G30" s="105" t="s">
        <v>601</v>
      </c>
      <c r="H30" s="69"/>
      <c r="I30" s="70"/>
      <c r="J30" s="70"/>
      <c r="K30" s="70"/>
      <c r="L30" s="171">
        <v>0</v>
      </c>
      <c r="M30" s="172"/>
      <c r="N30" s="173"/>
      <c r="O30" t="s">
        <v>590</v>
      </c>
    </row>
    <row r="31" spans="1:15" ht="20.100000000000001" customHeight="1">
      <c r="A31">
        <v>0</v>
      </c>
      <c r="B31" s="65">
        <v>24</v>
      </c>
      <c r="C31" s="102" t="s">
        <v>286</v>
      </c>
      <c r="D31" s="67" t="s">
        <v>286</v>
      </c>
      <c r="E31" s="68" t="s">
        <v>286</v>
      </c>
      <c r="F31" s="105" t="s">
        <v>286</v>
      </c>
      <c r="G31" s="105" t="s">
        <v>286</v>
      </c>
      <c r="H31" s="69"/>
      <c r="I31" s="70"/>
      <c r="J31" s="70"/>
      <c r="K31" s="70"/>
      <c r="L31" s="171" t="s">
        <v>286</v>
      </c>
      <c r="M31" s="172"/>
      <c r="N31" s="173"/>
      <c r="O31" t="s">
        <v>590</v>
      </c>
    </row>
    <row r="32" spans="1:15" ht="20.100000000000001" customHeight="1">
      <c r="A32">
        <v>0</v>
      </c>
      <c r="B32" s="65">
        <v>25</v>
      </c>
      <c r="C32" s="102" t="s">
        <v>286</v>
      </c>
      <c r="D32" s="67" t="s">
        <v>286</v>
      </c>
      <c r="E32" s="68" t="s">
        <v>286</v>
      </c>
      <c r="F32" s="105" t="s">
        <v>286</v>
      </c>
      <c r="G32" s="105" t="s">
        <v>286</v>
      </c>
      <c r="H32" s="69"/>
      <c r="I32" s="70"/>
      <c r="J32" s="70"/>
      <c r="K32" s="70"/>
      <c r="L32" s="171" t="s">
        <v>286</v>
      </c>
      <c r="M32" s="172"/>
      <c r="N32" s="173"/>
      <c r="O32" t="s">
        <v>590</v>
      </c>
    </row>
    <row r="33" spans="1:16" ht="20.100000000000001" customHeight="1">
      <c r="A33">
        <v>0</v>
      </c>
      <c r="B33" s="65">
        <v>26</v>
      </c>
      <c r="C33" s="102" t="s">
        <v>286</v>
      </c>
      <c r="D33" s="67" t="s">
        <v>286</v>
      </c>
      <c r="E33" s="68" t="s">
        <v>286</v>
      </c>
      <c r="F33" s="105" t="s">
        <v>286</v>
      </c>
      <c r="G33" s="105" t="s">
        <v>286</v>
      </c>
      <c r="H33" s="69"/>
      <c r="I33" s="70"/>
      <c r="J33" s="70"/>
      <c r="K33" s="70"/>
      <c r="L33" s="171" t="s">
        <v>286</v>
      </c>
      <c r="M33" s="172"/>
      <c r="N33" s="173"/>
      <c r="O33" t="s">
        <v>590</v>
      </c>
    </row>
    <row r="34" spans="1:16" ht="20.100000000000001" customHeight="1">
      <c r="A34">
        <v>0</v>
      </c>
      <c r="B34" s="65">
        <v>27</v>
      </c>
      <c r="C34" s="102" t="s">
        <v>286</v>
      </c>
      <c r="D34" s="67" t="s">
        <v>286</v>
      </c>
      <c r="E34" s="68" t="s">
        <v>286</v>
      </c>
      <c r="F34" s="105" t="s">
        <v>286</v>
      </c>
      <c r="G34" s="105" t="s">
        <v>286</v>
      </c>
      <c r="H34" s="69"/>
      <c r="I34" s="70"/>
      <c r="J34" s="70"/>
      <c r="K34" s="70"/>
      <c r="L34" s="171" t="s">
        <v>286</v>
      </c>
      <c r="M34" s="172"/>
      <c r="N34" s="173"/>
      <c r="O34" t="s">
        <v>590</v>
      </c>
    </row>
    <row r="35" spans="1:16" ht="20.100000000000001" customHeight="1">
      <c r="A35">
        <v>0</v>
      </c>
      <c r="B35" s="65">
        <v>28</v>
      </c>
      <c r="C35" s="102" t="s">
        <v>286</v>
      </c>
      <c r="D35" s="67" t="s">
        <v>286</v>
      </c>
      <c r="E35" s="68" t="s">
        <v>286</v>
      </c>
      <c r="F35" s="105" t="s">
        <v>286</v>
      </c>
      <c r="G35" s="105" t="s">
        <v>286</v>
      </c>
      <c r="H35" s="69"/>
      <c r="I35" s="70"/>
      <c r="J35" s="70"/>
      <c r="K35" s="70"/>
      <c r="L35" s="171" t="s">
        <v>286</v>
      </c>
      <c r="M35" s="172"/>
      <c r="N35" s="173"/>
      <c r="O35" t="s">
        <v>590</v>
      </c>
    </row>
    <row r="36" spans="1:16" ht="20.100000000000001" customHeight="1">
      <c r="A36">
        <v>0</v>
      </c>
      <c r="B36" s="65">
        <v>29</v>
      </c>
      <c r="C36" s="102" t="s">
        <v>286</v>
      </c>
      <c r="D36" s="67" t="s">
        <v>286</v>
      </c>
      <c r="E36" s="68" t="s">
        <v>286</v>
      </c>
      <c r="F36" s="105" t="s">
        <v>286</v>
      </c>
      <c r="G36" s="105" t="s">
        <v>286</v>
      </c>
      <c r="H36" s="69"/>
      <c r="I36" s="70"/>
      <c r="J36" s="70"/>
      <c r="K36" s="70"/>
      <c r="L36" s="171" t="s">
        <v>286</v>
      </c>
      <c r="M36" s="172"/>
      <c r="N36" s="173"/>
      <c r="O36" t="s">
        <v>590</v>
      </c>
    </row>
    <row r="37" spans="1:16" ht="20.100000000000001" customHeight="1">
      <c r="A37">
        <v>0</v>
      </c>
      <c r="B37" s="72">
        <v>30</v>
      </c>
      <c r="C37" s="102" t="s">
        <v>286</v>
      </c>
      <c r="D37" s="67" t="s">
        <v>286</v>
      </c>
      <c r="E37" s="68" t="s">
        <v>286</v>
      </c>
      <c r="F37" s="105" t="s">
        <v>286</v>
      </c>
      <c r="G37" s="105" t="s">
        <v>286</v>
      </c>
      <c r="H37" s="73"/>
      <c r="I37" s="74"/>
      <c r="J37" s="74"/>
      <c r="K37" s="74"/>
      <c r="L37" s="171" t="s">
        <v>286</v>
      </c>
      <c r="M37" s="172"/>
      <c r="N37" s="173"/>
      <c r="O37" t="s">
        <v>590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3"/>
      <c r="M38" s="113"/>
      <c r="N38" s="113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630</v>
      </c>
      <c r="I44" s="112">
        <v>17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2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10.285156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140625" customWidth="1"/>
    <col min="10" max="10" width="4.140625" customWidth="1"/>
    <col min="11" max="11" width="11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4" t="s">
        <v>60</v>
      </c>
      <c r="D1" s="184"/>
      <c r="E1" s="57"/>
      <c r="F1" s="168" t="s">
        <v>305</v>
      </c>
      <c r="G1" s="168"/>
      <c r="H1" s="168"/>
      <c r="I1" s="168"/>
      <c r="J1" s="168"/>
      <c r="K1" s="168"/>
      <c r="L1" s="58" t="s">
        <v>580</v>
      </c>
    </row>
    <row r="2" spans="1:15" s="56" customFormat="1">
      <c r="C2" s="184" t="s">
        <v>62</v>
      </c>
      <c r="D2" s="184"/>
      <c r="E2" s="59" t="s">
        <v>248</v>
      </c>
      <c r="F2" s="185" t="s">
        <v>586</v>
      </c>
      <c r="G2" s="185"/>
      <c r="H2" s="185"/>
      <c r="I2" s="185"/>
      <c r="J2" s="185"/>
      <c r="K2" s="185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631</v>
      </c>
      <c r="D3" s="169" t="s">
        <v>587</v>
      </c>
      <c r="E3" s="169"/>
      <c r="F3" s="169"/>
      <c r="G3" s="169"/>
      <c r="H3" s="169"/>
      <c r="I3" s="169"/>
      <c r="J3" s="169"/>
      <c r="K3" s="169"/>
      <c r="L3" s="60" t="s">
        <v>65</v>
      </c>
      <c r="M3" s="60" t="s">
        <v>64</v>
      </c>
      <c r="N3" s="60">
        <v>1</v>
      </c>
    </row>
    <row r="4" spans="1:15" s="62" customFormat="1" ht="18.75" customHeight="1">
      <c r="B4" s="170" t="s">
        <v>632</v>
      </c>
      <c r="C4" s="170"/>
      <c r="D4" s="170"/>
      <c r="E4" s="170"/>
      <c r="F4" s="170"/>
      <c r="G4" s="170"/>
      <c r="H4" s="170"/>
      <c r="I4" s="170"/>
      <c r="J4" s="170"/>
      <c r="K4" s="170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64" t="s">
        <v>4</v>
      </c>
      <c r="C6" s="165" t="s">
        <v>67</v>
      </c>
      <c r="D6" s="166" t="s">
        <v>9</v>
      </c>
      <c r="E6" s="167" t="s">
        <v>10</v>
      </c>
      <c r="F6" s="165" t="s">
        <v>78</v>
      </c>
      <c r="G6" s="165" t="s">
        <v>79</v>
      </c>
      <c r="H6" s="165" t="s">
        <v>69</v>
      </c>
      <c r="I6" s="165" t="s">
        <v>70</v>
      </c>
      <c r="J6" s="174" t="s">
        <v>59</v>
      </c>
      <c r="K6" s="174"/>
      <c r="L6" s="175" t="s">
        <v>71</v>
      </c>
      <c r="M6" s="176"/>
      <c r="N6" s="177"/>
    </row>
    <row r="7" spans="1:15" ht="27" customHeight="1">
      <c r="B7" s="164"/>
      <c r="C7" s="164"/>
      <c r="D7" s="166"/>
      <c r="E7" s="167"/>
      <c r="F7" s="164"/>
      <c r="G7" s="164"/>
      <c r="H7" s="164"/>
      <c r="I7" s="164"/>
      <c r="J7" s="64" t="s">
        <v>72</v>
      </c>
      <c r="K7" s="64" t="s">
        <v>73</v>
      </c>
      <c r="L7" s="178"/>
      <c r="M7" s="179"/>
      <c r="N7" s="180"/>
    </row>
    <row r="8" spans="1:15" ht="20.100000000000001" customHeight="1">
      <c r="A8">
        <v>226</v>
      </c>
      <c r="B8" s="65">
        <v>1</v>
      </c>
      <c r="C8" s="102">
        <v>23207110325</v>
      </c>
      <c r="D8" s="67" t="s">
        <v>475</v>
      </c>
      <c r="E8" s="68" t="s">
        <v>129</v>
      </c>
      <c r="F8" s="105" t="s">
        <v>446</v>
      </c>
      <c r="G8" s="105" t="s">
        <v>601</v>
      </c>
      <c r="H8" s="69"/>
      <c r="I8" s="70"/>
      <c r="J8" s="70"/>
      <c r="K8" s="70"/>
      <c r="L8" s="181">
        <v>0</v>
      </c>
      <c r="M8" s="182"/>
      <c r="N8" s="183"/>
      <c r="O8" t="s">
        <v>590</v>
      </c>
    </row>
    <row r="9" spans="1:15" ht="20.100000000000001" customHeight="1">
      <c r="A9">
        <v>227</v>
      </c>
      <c r="B9" s="65">
        <v>2</v>
      </c>
      <c r="C9" s="102">
        <v>2320315737</v>
      </c>
      <c r="D9" s="67" t="s">
        <v>279</v>
      </c>
      <c r="E9" s="68" t="s">
        <v>162</v>
      </c>
      <c r="F9" s="105" t="s">
        <v>476</v>
      </c>
      <c r="G9" s="105" t="s">
        <v>601</v>
      </c>
      <c r="H9" s="69"/>
      <c r="I9" s="70"/>
      <c r="J9" s="70"/>
      <c r="K9" s="70"/>
      <c r="L9" s="171">
        <v>0</v>
      </c>
      <c r="M9" s="172"/>
      <c r="N9" s="173"/>
      <c r="O9" t="s">
        <v>590</v>
      </c>
    </row>
    <row r="10" spans="1:15" ht="20.100000000000001" customHeight="1">
      <c r="A10">
        <v>228</v>
      </c>
      <c r="B10" s="65">
        <v>3</v>
      </c>
      <c r="C10" s="102">
        <v>23203212403</v>
      </c>
      <c r="D10" s="67" t="s">
        <v>477</v>
      </c>
      <c r="E10" s="68" t="s">
        <v>219</v>
      </c>
      <c r="F10" s="105" t="s">
        <v>476</v>
      </c>
      <c r="G10" s="105" t="s">
        <v>601</v>
      </c>
      <c r="H10" s="69"/>
      <c r="I10" s="70"/>
      <c r="J10" s="70"/>
      <c r="K10" s="70"/>
      <c r="L10" s="171">
        <v>0</v>
      </c>
      <c r="M10" s="172"/>
      <c r="N10" s="173"/>
      <c r="O10" t="s">
        <v>590</v>
      </c>
    </row>
    <row r="11" spans="1:15" ht="20.100000000000001" customHeight="1">
      <c r="A11">
        <v>229</v>
      </c>
      <c r="B11" s="65">
        <v>4</v>
      </c>
      <c r="C11" s="102">
        <v>2320315771</v>
      </c>
      <c r="D11" s="67" t="s">
        <v>478</v>
      </c>
      <c r="E11" s="68" t="s">
        <v>85</v>
      </c>
      <c r="F11" s="105" t="s">
        <v>476</v>
      </c>
      <c r="G11" s="105" t="s">
        <v>601</v>
      </c>
      <c r="H11" s="69"/>
      <c r="I11" s="70"/>
      <c r="J11" s="70"/>
      <c r="K11" s="70"/>
      <c r="L11" s="171">
        <v>0</v>
      </c>
      <c r="M11" s="172"/>
      <c r="N11" s="173"/>
      <c r="O11" t="s">
        <v>590</v>
      </c>
    </row>
    <row r="12" spans="1:15" ht="20.100000000000001" customHeight="1">
      <c r="A12">
        <v>230</v>
      </c>
      <c r="B12" s="65">
        <v>5</v>
      </c>
      <c r="C12" s="102">
        <v>2321315741</v>
      </c>
      <c r="D12" s="67" t="s">
        <v>164</v>
      </c>
      <c r="E12" s="68" t="s">
        <v>202</v>
      </c>
      <c r="F12" s="105" t="s">
        <v>476</v>
      </c>
      <c r="G12" s="105" t="s">
        <v>601</v>
      </c>
      <c r="H12" s="69"/>
      <c r="I12" s="70"/>
      <c r="J12" s="70"/>
      <c r="K12" s="70"/>
      <c r="L12" s="171">
        <v>0</v>
      </c>
      <c r="M12" s="172"/>
      <c r="N12" s="173"/>
      <c r="O12" t="s">
        <v>590</v>
      </c>
    </row>
    <row r="13" spans="1:15" ht="20.100000000000001" customHeight="1">
      <c r="A13">
        <v>231</v>
      </c>
      <c r="B13" s="65">
        <v>6</v>
      </c>
      <c r="C13" s="102">
        <v>2320315865</v>
      </c>
      <c r="D13" s="67" t="s">
        <v>312</v>
      </c>
      <c r="E13" s="68" t="s">
        <v>114</v>
      </c>
      <c r="F13" s="105" t="s">
        <v>476</v>
      </c>
      <c r="G13" s="105" t="s">
        <v>601</v>
      </c>
      <c r="H13" s="69"/>
      <c r="I13" s="70"/>
      <c r="J13" s="70"/>
      <c r="K13" s="70"/>
      <c r="L13" s="171">
        <v>0</v>
      </c>
      <c r="M13" s="172"/>
      <c r="N13" s="173"/>
      <c r="O13" t="s">
        <v>590</v>
      </c>
    </row>
    <row r="14" spans="1:15" ht="20.100000000000001" customHeight="1">
      <c r="A14">
        <v>232</v>
      </c>
      <c r="B14" s="65">
        <v>7</v>
      </c>
      <c r="C14" s="102">
        <v>2320315837</v>
      </c>
      <c r="D14" s="67" t="s">
        <v>479</v>
      </c>
      <c r="E14" s="68" t="s">
        <v>90</v>
      </c>
      <c r="F14" s="105" t="s">
        <v>476</v>
      </c>
      <c r="G14" s="105" t="s">
        <v>601</v>
      </c>
      <c r="H14" s="69"/>
      <c r="I14" s="70"/>
      <c r="J14" s="70"/>
      <c r="K14" s="70"/>
      <c r="L14" s="171">
        <v>0</v>
      </c>
      <c r="M14" s="172"/>
      <c r="N14" s="173"/>
      <c r="O14" t="s">
        <v>590</v>
      </c>
    </row>
    <row r="15" spans="1:15" ht="20.100000000000001" customHeight="1">
      <c r="A15">
        <v>233</v>
      </c>
      <c r="B15" s="65">
        <v>8</v>
      </c>
      <c r="C15" s="102">
        <v>2320315851</v>
      </c>
      <c r="D15" s="67" t="s">
        <v>480</v>
      </c>
      <c r="E15" s="68" t="s">
        <v>90</v>
      </c>
      <c r="F15" s="105" t="s">
        <v>476</v>
      </c>
      <c r="G15" s="105" t="s">
        <v>601</v>
      </c>
      <c r="H15" s="69"/>
      <c r="I15" s="70"/>
      <c r="J15" s="70"/>
      <c r="K15" s="70"/>
      <c r="L15" s="171">
        <v>0</v>
      </c>
      <c r="M15" s="172"/>
      <c r="N15" s="173"/>
      <c r="O15" t="s">
        <v>590</v>
      </c>
    </row>
    <row r="16" spans="1:15" ht="20.100000000000001" customHeight="1">
      <c r="A16">
        <v>234</v>
      </c>
      <c r="B16" s="65">
        <v>9</v>
      </c>
      <c r="C16" s="102">
        <v>2320323351</v>
      </c>
      <c r="D16" s="67" t="s">
        <v>223</v>
      </c>
      <c r="E16" s="68" t="s">
        <v>93</v>
      </c>
      <c r="F16" s="105" t="s">
        <v>476</v>
      </c>
      <c r="G16" s="105" t="s">
        <v>601</v>
      </c>
      <c r="H16" s="69"/>
      <c r="I16" s="70"/>
      <c r="J16" s="70"/>
      <c r="K16" s="70"/>
      <c r="L16" s="171">
        <v>0</v>
      </c>
      <c r="M16" s="172"/>
      <c r="N16" s="173"/>
      <c r="O16" t="s">
        <v>590</v>
      </c>
    </row>
    <row r="17" spans="1:15" ht="20.100000000000001" customHeight="1">
      <c r="A17">
        <v>235</v>
      </c>
      <c r="B17" s="65">
        <v>10</v>
      </c>
      <c r="C17" s="102">
        <v>2321322447</v>
      </c>
      <c r="D17" s="67" t="s">
        <v>481</v>
      </c>
      <c r="E17" s="68" t="s">
        <v>193</v>
      </c>
      <c r="F17" s="105" t="s">
        <v>476</v>
      </c>
      <c r="G17" s="105" t="s">
        <v>601</v>
      </c>
      <c r="H17" s="69"/>
      <c r="I17" s="70"/>
      <c r="J17" s="70"/>
      <c r="K17" s="70"/>
      <c r="L17" s="171">
        <v>0</v>
      </c>
      <c r="M17" s="172"/>
      <c r="N17" s="173"/>
      <c r="O17" t="s">
        <v>590</v>
      </c>
    </row>
    <row r="18" spans="1:15" ht="20.100000000000001" customHeight="1">
      <c r="A18">
        <v>236</v>
      </c>
      <c r="B18" s="65">
        <v>11</v>
      </c>
      <c r="C18" s="102">
        <v>2320315584</v>
      </c>
      <c r="D18" s="67" t="s">
        <v>295</v>
      </c>
      <c r="E18" s="68" t="s">
        <v>165</v>
      </c>
      <c r="F18" s="105" t="s">
        <v>476</v>
      </c>
      <c r="G18" s="105" t="s">
        <v>601</v>
      </c>
      <c r="H18" s="69"/>
      <c r="I18" s="70"/>
      <c r="J18" s="70"/>
      <c r="K18" s="70"/>
      <c r="L18" s="171">
        <v>0</v>
      </c>
      <c r="M18" s="172"/>
      <c r="N18" s="173"/>
      <c r="O18" t="s">
        <v>590</v>
      </c>
    </row>
    <row r="19" spans="1:15" ht="20.100000000000001" customHeight="1">
      <c r="A19">
        <v>237</v>
      </c>
      <c r="B19" s="65">
        <v>12</v>
      </c>
      <c r="C19" s="102">
        <v>2321321838</v>
      </c>
      <c r="D19" s="67" t="s">
        <v>482</v>
      </c>
      <c r="E19" s="68" t="s">
        <v>94</v>
      </c>
      <c r="F19" s="105" t="s">
        <v>476</v>
      </c>
      <c r="G19" s="105" t="s">
        <v>601</v>
      </c>
      <c r="H19" s="69"/>
      <c r="I19" s="70"/>
      <c r="J19" s="70"/>
      <c r="K19" s="70"/>
      <c r="L19" s="171">
        <v>0</v>
      </c>
      <c r="M19" s="172"/>
      <c r="N19" s="173"/>
      <c r="O19" t="s">
        <v>590</v>
      </c>
    </row>
    <row r="20" spans="1:15" ht="20.100000000000001" customHeight="1">
      <c r="A20">
        <v>238</v>
      </c>
      <c r="B20" s="65">
        <v>13</v>
      </c>
      <c r="C20" s="102">
        <v>2321321840</v>
      </c>
      <c r="D20" s="67" t="s">
        <v>185</v>
      </c>
      <c r="E20" s="68" t="s">
        <v>95</v>
      </c>
      <c r="F20" s="105" t="s">
        <v>476</v>
      </c>
      <c r="G20" s="105" t="s">
        <v>601</v>
      </c>
      <c r="H20" s="69"/>
      <c r="I20" s="70"/>
      <c r="J20" s="70"/>
      <c r="K20" s="70"/>
      <c r="L20" s="171">
        <v>0</v>
      </c>
      <c r="M20" s="172"/>
      <c r="N20" s="173"/>
      <c r="O20" t="s">
        <v>590</v>
      </c>
    </row>
    <row r="21" spans="1:15" ht="20.100000000000001" customHeight="1">
      <c r="A21">
        <v>239</v>
      </c>
      <c r="B21" s="65">
        <v>14</v>
      </c>
      <c r="C21" s="102">
        <v>2321321839</v>
      </c>
      <c r="D21" s="67" t="s">
        <v>257</v>
      </c>
      <c r="E21" s="68" t="s">
        <v>96</v>
      </c>
      <c r="F21" s="105" t="s">
        <v>476</v>
      </c>
      <c r="G21" s="105" t="s">
        <v>601</v>
      </c>
      <c r="H21" s="69"/>
      <c r="I21" s="70"/>
      <c r="J21" s="70"/>
      <c r="K21" s="70"/>
      <c r="L21" s="171">
        <v>0</v>
      </c>
      <c r="M21" s="172"/>
      <c r="N21" s="173"/>
      <c r="O21" t="s">
        <v>590</v>
      </c>
    </row>
    <row r="22" spans="1:15" ht="20.100000000000001" customHeight="1">
      <c r="A22">
        <v>240</v>
      </c>
      <c r="B22" s="65">
        <v>15</v>
      </c>
      <c r="C22" s="102">
        <v>2320315653</v>
      </c>
      <c r="D22" s="67" t="s">
        <v>483</v>
      </c>
      <c r="E22" s="68" t="s">
        <v>259</v>
      </c>
      <c r="F22" s="105" t="s">
        <v>476</v>
      </c>
      <c r="G22" s="105" t="s">
        <v>601</v>
      </c>
      <c r="H22" s="69"/>
      <c r="I22" s="70"/>
      <c r="J22" s="70"/>
      <c r="K22" s="70"/>
      <c r="L22" s="171">
        <v>0</v>
      </c>
      <c r="M22" s="172"/>
      <c r="N22" s="173"/>
      <c r="O22" t="s">
        <v>590</v>
      </c>
    </row>
    <row r="23" spans="1:15" ht="20.100000000000001" customHeight="1">
      <c r="A23">
        <v>241</v>
      </c>
      <c r="B23" s="65">
        <v>16</v>
      </c>
      <c r="C23" s="102">
        <v>23213210639</v>
      </c>
      <c r="D23" s="67" t="s">
        <v>228</v>
      </c>
      <c r="E23" s="68" t="s">
        <v>130</v>
      </c>
      <c r="F23" s="105" t="s">
        <v>476</v>
      </c>
      <c r="G23" s="105" t="s">
        <v>601</v>
      </c>
      <c r="H23" s="69"/>
      <c r="I23" s="70"/>
      <c r="J23" s="70"/>
      <c r="K23" s="70"/>
      <c r="L23" s="171">
        <v>0</v>
      </c>
      <c r="M23" s="172"/>
      <c r="N23" s="173"/>
      <c r="O23" t="s">
        <v>590</v>
      </c>
    </row>
    <row r="24" spans="1:15" ht="20.100000000000001" customHeight="1">
      <c r="A24">
        <v>242</v>
      </c>
      <c r="B24" s="65">
        <v>17</v>
      </c>
      <c r="C24" s="102">
        <v>2320320734</v>
      </c>
      <c r="D24" s="67" t="s">
        <v>313</v>
      </c>
      <c r="E24" s="68" t="s">
        <v>197</v>
      </c>
      <c r="F24" s="105" t="s">
        <v>476</v>
      </c>
      <c r="G24" s="105" t="s">
        <v>601</v>
      </c>
      <c r="H24" s="69"/>
      <c r="I24" s="70"/>
      <c r="J24" s="70"/>
      <c r="K24" s="70"/>
      <c r="L24" s="171">
        <v>0</v>
      </c>
      <c r="M24" s="172"/>
      <c r="N24" s="173"/>
      <c r="O24" t="s">
        <v>590</v>
      </c>
    </row>
    <row r="25" spans="1:15" ht="20.100000000000001" customHeight="1">
      <c r="A25">
        <v>243</v>
      </c>
      <c r="B25" s="65">
        <v>18</v>
      </c>
      <c r="C25" s="102">
        <v>2320315742</v>
      </c>
      <c r="D25" s="67" t="s">
        <v>484</v>
      </c>
      <c r="E25" s="68" t="s">
        <v>138</v>
      </c>
      <c r="F25" s="105" t="s">
        <v>476</v>
      </c>
      <c r="G25" s="105" t="s">
        <v>601</v>
      </c>
      <c r="H25" s="69"/>
      <c r="I25" s="70"/>
      <c r="J25" s="70"/>
      <c r="K25" s="70"/>
      <c r="L25" s="171">
        <v>0</v>
      </c>
      <c r="M25" s="172"/>
      <c r="N25" s="173"/>
      <c r="O25" t="s">
        <v>590</v>
      </c>
    </row>
    <row r="26" spans="1:15" ht="20.100000000000001" customHeight="1">
      <c r="A26">
        <v>244</v>
      </c>
      <c r="B26" s="65">
        <v>19</v>
      </c>
      <c r="C26" s="102">
        <v>2320315855</v>
      </c>
      <c r="D26" s="67" t="s">
        <v>485</v>
      </c>
      <c r="E26" s="68" t="s">
        <v>138</v>
      </c>
      <c r="F26" s="105" t="s">
        <v>476</v>
      </c>
      <c r="G26" s="105" t="s">
        <v>601</v>
      </c>
      <c r="H26" s="69"/>
      <c r="I26" s="70"/>
      <c r="J26" s="70"/>
      <c r="K26" s="70"/>
      <c r="L26" s="171">
        <v>0</v>
      </c>
      <c r="M26" s="172"/>
      <c r="N26" s="173"/>
      <c r="O26" t="s">
        <v>590</v>
      </c>
    </row>
    <row r="27" spans="1:15" ht="20.100000000000001" customHeight="1">
      <c r="A27">
        <v>245</v>
      </c>
      <c r="B27" s="65">
        <v>20</v>
      </c>
      <c r="C27" s="102">
        <v>2320322453</v>
      </c>
      <c r="D27" s="67" t="s">
        <v>473</v>
      </c>
      <c r="E27" s="68" t="s">
        <v>138</v>
      </c>
      <c r="F27" s="105" t="s">
        <v>476</v>
      </c>
      <c r="G27" s="105" t="s">
        <v>601</v>
      </c>
      <c r="H27" s="69"/>
      <c r="I27" s="70"/>
      <c r="J27" s="70"/>
      <c r="K27" s="70"/>
      <c r="L27" s="171">
        <v>0</v>
      </c>
      <c r="M27" s="172"/>
      <c r="N27" s="173"/>
      <c r="O27" t="s">
        <v>590</v>
      </c>
    </row>
    <row r="28" spans="1:15" ht="20.100000000000001" customHeight="1">
      <c r="A28">
        <v>246</v>
      </c>
      <c r="B28" s="65">
        <v>21</v>
      </c>
      <c r="C28" s="102">
        <v>2321322454</v>
      </c>
      <c r="D28" s="67" t="s">
        <v>486</v>
      </c>
      <c r="E28" s="68" t="s">
        <v>103</v>
      </c>
      <c r="F28" s="105" t="s">
        <v>476</v>
      </c>
      <c r="G28" s="105" t="s">
        <v>601</v>
      </c>
      <c r="H28" s="69"/>
      <c r="I28" s="70"/>
      <c r="J28" s="70"/>
      <c r="K28" s="70"/>
      <c r="L28" s="171">
        <v>0</v>
      </c>
      <c r="M28" s="172"/>
      <c r="N28" s="173"/>
      <c r="O28" t="s">
        <v>590</v>
      </c>
    </row>
    <row r="29" spans="1:15" ht="20.100000000000001" customHeight="1">
      <c r="A29">
        <v>247</v>
      </c>
      <c r="B29" s="65">
        <v>22</v>
      </c>
      <c r="C29" s="102">
        <v>2320315844</v>
      </c>
      <c r="D29" s="67" t="s">
        <v>487</v>
      </c>
      <c r="E29" s="68" t="s">
        <v>131</v>
      </c>
      <c r="F29" s="105" t="s">
        <v>476</v>
      </c>
      <c r="G29" s="105" t="s">
        <v>601</v>
      </c>
      <c r="H29" s="69"/>
      <c r="I29" s="70"/>
      <c r="J29" s="70"/>
      <c r="K29" s="70"/>
      <c r="L29" s="171">
        <v>0</v>
      </c>
      <c r="M29" s="172"/>
      <c r="N29" s="173"/>
      <c r="O29" t="s">
        <v>590</v>
      </c>
    </row>
    <row r="30" spans="1:15" ht="20.100000000000001" customHeight="1">
      <c r="A30">
        <v>0</v>
      </c>
      <c r="B30" s="65">
        <v>23</v>
      </c>
      <c r="C30" s="102" t="s">
        <v>286</v>
      </c>
      <c r="D30" s="67" t="s">
        <v>286</v>
      </c>
      <c r="E30" s="68" t="s">
        <v>286</v>
      </c>
      <c r="F30" s="105" t="s">
        <v>286</v>
      </c>
      <c r="G30" s="105" t="s">
        <v>286</v>
      </c>
      <c r="H30" s="69"/>
      <c r="I30" s="70"/>
      <c r="J30" s="70"/>
      <c r="K30" s="70"/>
      <c r="L30" s="171" t="s">
        <v>286</v>
      </c>
      <c r="M30" s="172"/>
      <c r="N30" s="173"/>
      <c r="O30" t="s">
        <v>590</v>
      </c>
    </row>
    <row r="31" spans="1:15" ht="20.100000000000001" customHeight="1">
      <c r="A31">
        <v>0</v>
      </c>
      <c r="B31" s="65">
        <v>24</v>
      </c>
      <c r="C31" s="102" t="s">
        <v>286</v>
      </c>
      <c r="D31" s="67" t="s">
        <v>286</v>
      </c>
      <c r="E31" s="68" t="s">
        <v>286</v>
      </c>
      <c r="F31" s="105" t="s">
        <v>286</v>
      </c>
      <c r="G31" s="105" t="s">
        <v>286</v>
      </c>
      <c r="H31" s="69"/>
      <c r="I31" s="70"/>
      <c r="J31" s="70"/>
      <c r="K31" s="70"/>
      <c r="L31" s="171" t="s">
        <v>286</v>
      </c>
      <c r="M31" s="172"/>
      <c r="N31" s="173"/>
      <c r="O31" t="s">
        <v>590</v>
      </c>
    </row>
    <row r="32" spans="1:15" ht="20.100000000000001" customHeight="1">
      <c r="A32">
        <v>0</v>
      </c>
      <c r="B32" s="65">
        <v>25</v>
      </c>
      <c r="C32" s="102" t="s">
        <v>286</v>
      </c>
      <c r="D32" s="67" t="s">
        <v>286</v>
      </c>
      <c r="E32" s="68" t="s">
        <v>286</v>
      </c>
      <c r="F32" s="105" t="s">
        <v>286</v>
      </c>
      <c r="G32" s="105" t="s">
        <v>286</v>
      </c>
      <c r="H32" s="69"/>
      <c r="I32" s="70"/>
      <c r="J32" s="70"/>
      <c r="K32" s="70"/>
      <c r="L32" s="171" t="s">
        <v>286</v>
      </c>
      <c r="M32" s="172"/>
      <c r="N32" s="173"/>
      <c r="O32" t="s">
        <v>590</v>
      </c>
    </row>
    <row r="33" spans="1:16" ht="20.100000000000001" customHeight="1">
      <c r="A33">
        <v>0</v>
      </c>
      <c r="B33" s="65">
        <v>26</v>
      </c>
      <c r="C33" s="102" t="s">
        <v>286</v>
      </c>
      <c r="D33" s="67" t="s">
        <v>286</v>
      </c>
      <c r="E33" s="68" t="s">
        <v>286</v>
      </c>
      <c r="F33" s="105" t="s">
        <v>286</v>
      </c>
      <c r="G33" s="105" t="s">
        <v>286</v>
      </c>
      <c r="H33" s="69"/>
      <c r="I33" s="70"/>
      <c r="J33" s="70"/>
      <c r="K33" s="70"/>
      <c r="L33" s="171" t="s">
        <v>286</v>
      </c>
      <c r="M33" s="172"/>
      <c r="N33" s="173"/>
      <c r="O33" t="s">
        <v>590</v>
      </c>
    </row>
    <row r="34" spans="1:16" ht="20.100000000000001" customHeight="1">
      <c r="A34">
        <v>0</v>
      </c>
      <c r="B34" s="65">
        <v>27</v>
      </c>
      <c r="C34" s="102" t="s">
        <v>286</v>
      </c>
      <c r="D34" s="67" t="s">
        <v>286</v>
      </c>
      <c r="E34" s="68" t="s">
        <v>286</v>
      </c>
      <c r="F34" s="105" t="s">
        <v>286</v>
      </c>
      <c r="G34" s="105" t="s">
        <v>286</v>
      </c>
      <c r="H34" s="69"/>
      <c r="I34" s="70"/>
      <c r="J34" s="70"/>
      <c r="K34" s="70"/>
      <c r="L34" s="171" t="s">
        <v>286</v>
      </c>
      <c r="M34" s="172"/>
      <c r="N34" s="173"/>
      <c r="O34" t="s">
        <v>590</v>
      </c>
    </row>
    <row r="35" spans="1:16" ht="20.100000000000001" customHeight="1">
      <c r="A35">
        <v>0</v>
      </c>
      <c r="B35" s="65">
        <v>28</v>
      </c>
      <c r="C35" s="102" t="s">
        <v>286</v>
      </c>
      <c r="D35" s="67" t="s">
        <v>286</v>
      </c>
      <c r="E35" s="68" t="s">
        <v>286</v>
      </c>
      <c r="F35" s="105" t="s">
        <v>286</v>
      </c>
      <c r="G35" s="105" t="s">
        <v>286</v>
      </c>
      <c r="H35" s="69"/>
      <c r="I35" s="70"/>
      <c r="J35" s="70"/>
      <c r="K35" s="70"/>
      <c r="L35" s="171" t="s">
        <v>286</v>
      </c>
      <c r="M35" s="172"/>
      <c r="N35" s="173"/>
      <c r="O35" t="s">
        <v>590</v>
      </c>
    </row>
    <row r="36" spans="1:16" ht="20.100000000000001" customHeight="1">
      <c r="A36">
        <v>0</v>
      </c>
      <c r="B36" s="65">
        <v>29</v>
      </c>
      <c r="C36" s="102" t="s">
        <v>286</v>
      </c>
      <c r="D36" s="67" t="s">
        <v>286</v>
      </c>
      <c r="E36" s="68" t="s">
        <v>286</v>
      </c>
      <c r="F36" s="105" t="s">
        <v>286</v>
      </c>
      <c r="G36" s="105" t="s">
        <v>286</v>
      </c>
      <c r="H36" s="69"/>
      <c r="I36" s="70"/>
      <c r="J36" s="70"/>
      <c r="K36" s="70"/>
      <c r="L36" s="171" t="s">
        <v>286</v>
      </c>
      <c r="M36" s="172"/>
      <c r="N36" s="173"/>
      <c r="O36" t="s">
        <v>590</v>
      </c>
    </row>
    <row r="37" spans="1:16" ht="20.100000000000001" customHeight="1">
      <c r="A37">
        <v>0</v>
      </c>
      <c r="B37" s="72">
        <v>30</v>
      </c>
      <c r="C37" s="102" t="s">
        <v>286</v>
      </c>
      <c r="D37" s="67" t="s">
        <v>286</v>
      </c>
      <c r="E37" s="68" t="s">
        <v>286</v>
      </c>
      <c r="F37" s="105" t="s">
        <v>286</v>
      </c>
      <c r="G37" s="105" t="s">
        <v>286</v>
      </c>
      <c r="H37" s="73"/>
      <c r="I37" s="74"/>
      <c r="J37" s="74"/>
      <c r="K37" s="74"/>
      <c r="L37" s="171" t="s">
        <v>286</v>
      </c>
      <c r="M37" s="172"/>
      <c r="N37" s="173"/>
      <c r="O37" t="s">
        <v>590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3"/>
      <c r="M38" s="113"/>
      <c r="N38" s="113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633</v>
      </c>
      <c r="I44" s="112">
        <v>17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2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10.285156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140625" customWidth="1"/>
    <col min="10" max="10" width="4.140625" customWidth="1"/>
    <col min="11" max="11" width="11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4" t="s">
        <v>60</v>
      </c>
      <c r="D1" s="184"/>
      <c r="E1" s="57"/>
      <c r="F1" s="168" t="s">
        <v>305</v>
      </c>
      <c r="G1" s="168"/>
      <c r="H1" s="168"/>
      <c r="I1" s="168"/>
      <c r="J1" s="168"/>
      <c r="K1" s="168"/>
      <c r="L1" s="58" t="s">
        <v>581</v>
      </c>
    </row>
    <row r="2" spans="1:15" s="56" customFormat="1">
      <c r="C2" s="184" t="s">
        <v>62</v>
      </c>
      <c r="D2" s="184"/>
      <c r="E2" s="59" t="s">
        <v>159</v>
      </c>
      <c r="F2" s="185" t="s">
        <v>586</v>
      </c>
      <c r="G2" s="185"/>
      <c r="H2" s="185"/>
      <c r="I2" s="185"/>
      <c r="J2" s="185"/>
      <c r="K2" s="185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634</v>
      </c>
      <c r="D3" s="169" t="s">
        <v>587</v>
      </c>
      <c r="E3" s="169"/>
      <c r="F3" s="169"/>
      <c r="G3" s="169"/>
      <c r="H3" s="169"/>
      <c r="I3" s="169"/>
      <c r="J3" s="169"/>
      <c r="K3" s="169"/>
      <c r="L3" s="60" t="s">
        <v>65</v>
      </c>
      <c r="M3" s="60" t="s">
        <v>64</v>
      </c>
      <c r="N3" s="60">
        <v>1</v>
      </c>
    </row>
    <row r="4" spans="1:15" s="62" customFormat="1" ht="18.75" customHeight="1">
      <c r="B4" s="170" t="s">
        <v>635</v>
      </c>
      <c r="C4" s="170"/>
      <c r="D4" s="170"/>
      <c r="E4" s="170"/>
      <c r="F4" s="170"/>
      <c r="G4" s="170"/>
      <c r="H4" s="170"/>
      <c r="I4" s="170"/>
      <c r="J4" s="170"/>
      <c r="K4" s="170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64" t="s">
        <v>4</v>
      </c>
      <c r="C6" s="165" t="s">
        <v>67</v>
      </c>
      <c r="D6" s="166" t="s">
        <v>9</v>
      </c>
      <c r="E6" s="167" t="s">
        <v>10</v>
      </c>
      <c r="F6" s="165" t="s">
        <v>78</v>
      </c>
      <c r="G6" s="165" t="s">
        <v>79</v>
      </c>
      <c r="H6" s="165" t="s">
        <v>69</v>
      </c>
      <c r="I6" s="165" t="s">
        <v>70</v>
      </c>
      <c r="J6" s="174" t="s">
        <v>59</v>
      </c>
      <c r="K6" s="174"/>
      <c r="L6" s="175" t="s">
        <v>71</v>
      </c>
      <c r="M6" s="176"/>
      <c r="N6" s="177"/>
    </row>
    <row r="7" spans="1:15" ht="27" customHeight="1">
      <c r="B7" s="164"/>
      <c r="C7" s="164"/>
      <c r="D7" s="166"/>
      <c r="E7" s="167"/>
      <c r="F7" s="164"/>
      <c r="G7" s="164"/>
      <c r="H7" s="164"/>
      <c r="I7" s="164"/>
      <c r="J7" s="64" t="s">
        <v>72</v>
      </c>
      <c r="K7" s="64" t="s">
        <v>73</v>
      </c>
      <c r="L7" s="178"/>
      <c r="M7" s="179"/>
      <c r="N7" s="180"/>
    </row>
    <row r="8" spans="1:15" ht="20.100000000000001" customHeight="1">
      <c r="A8">
        <v>248</v>
      </c>
      <c r="B8" s="65">
        <v>1</v>
      </c>
      <c r="C8" s="102">
        <v>2320315752</v>
      </c>
      <c r="D8" s="67" t="s">
        <v>488</v>
      </c>
      <c r="E8" s="68" t="s">
        <v>105</v>
      </c>
      <c r="F8" s="105" t="s">
        <v>476</v>
      </c>
      <c r="G8" s="105" t="s">
        <v>601</v>
      </c>
      <c r="H8" s="69"/>
      <c r="I8" s="70"/>
      <c r="J8" s="70"/>
      <c r="K8" s="70"/>
      <c r="L8" s="181">
        <v>0</v>
      </c>
      <c r="M8" s="182"/>
      <c r="N8" s="183"/>
      <c r="O8" t="s">
        <v>590</v>
      </c>
    </row>
    <row r="9" spans="1:15" ht="20.100000000000001" customHeight="1">
      <c r="A9">
        <v>249</v>
      </c>
      <c r="B9" s="65">
        <v>2</v>
      </c>
      <c r="C9" s="102">
        <v>2321315753</v>
      </c>
      <c r="D9" s="67" t="s">
        <v>246</v>
      </c>
      <c r="E9" s="68" t="s">
        <v>105</v>
      </c>
      <c r="F9" s="105" t="s">
        <v>476</v>
      </c>
      <c r="G9" s="105" t="s">
        <v>601</v>
      </c>
      <c r="H9" s="69"/>
      <c r="I9" s="70"/>
      <c r="J9" s="70"/>
      <c r="K9" s="70"/>
      <c r="L9" s="171">
        <v>0</v>
      </c>
      <c r="M9" s="172"/>
      <c r="N9" s="173"/>
      <c r="O9" t="s">
        <v>590</v>
      </c>
    </row>
    <row r="10" spans="1:15" ht="20.100000000000001" customHeight="1">
      <c r="A10">
        <v>250</v>
      </c>
      <c r="B10" s="65">
        <v>3</v>
      </c>
      <c r="C10" s="102">
        <v>2321321651</v>
      </c>
      <c r="D10" s="67" t="s">
        <v>261</v>
      </c>
      <c r="E10" s="68" t="s">
        <v>105</v>
      </c>
      <c r="F10" s="105" t="s">
        <v>476</v>
      </c>
      <c r="G10" s="105" t="s">
        <v>601</v>
      </c>
      <c r="H10" s="69"/>
      <c r="I10" s="70"/>
      <c r="J10" s="70"/>
      <c r="K10" s="70"/>
      <c r="L10" s="171">
        <v>0</v>
      </c>
      <c r="M10" s="172"/>
      <c r="N10" s="173"/>
      <c r="O10" t="s">
        <v>590</v>
      </c>
    </row>
    <row r="11" spans="1:15" ht="20.100000000000001" customHeight="1">
      <c r="A11">
        <v>251</v>
      </c>
      <c r="B11" s="65">
        <v>4</v>
      </c>
      <c r="C11" s="102">
        <v>23203211152</v>
      </c>
      <c r="D11" s="67" t="s">
        <v>489</v>
      </c>
      <c r="E11" s="68" t="s">
        <v>184</v>
      </c>
      <c r="F11" s="105" t="s">
        <v>476</v>
      </c>
      <c r="G11" s="105" t="s">
        <v>601</v>
      </c>
      <c r="H11" s="69"/>
      <c r="I11" s="70"/>
      <c r="J11" s="70"/>
      <c r="K11" s="70"/>
      <c r="L11" s="171">
        <v>0</v>
      </c>
      <c r="M11" s="172"/>
      <c r="N11" s="173"/>
      <c r="O11" t="s">
        <v>590</v>
      </c>
    </row>
    <row r="12" spans="1:15" ht="20.100000000000001" customHeight="1">
      <c r="A12">
        <v>252</v>
      </c>
      <c r="B12" s="65">
        <v>5</v>
      </c>
      <c r="C12" s="102">
        <v>2320315822</v>
      </c>
      <c r="D12" s="67" t="s">
        <v>277</v>
      </c>
      <c r="E12" s="68" t="s">
        <v>181</v>
      </c>
      <c r="F12" s="105" t="s">
        <v>476</v>
      </c>
      <c r="G12" s="105" t="s">
        <v>601</v>
      </c>
      <c r="H12" s="69"/>
      <c r="I12" s="70"/>
      <c r="J12" s="70"/>
      <c r="K12" s="70"/>
      <c r="L12" s="171">
        <v>0</v>
      </c>
      <c r="M12" s="172"/>
      <c r="N12" s="173"/>
      <c r="O12" t="s">
        <v>590</v>
      </c>
    </row>
    <row r="13" spans="1:15" ht="20.100000000000001" customHeight="1">
      <c r="A13">
        <v>253</v>
      </c>
      <c r="B13" s="65">
        <v>6</v>
      </c>
      <c r="C13" s="102">
        <v>2320315775</v>
      </c>
      <c r="D13" s="67" t="s">
        <v>490</v>
      </c>
      <c r="E13" s="68" t="s">
        <v>157</v>
      </c>
      <c r="F13" s="105" t="s">
        <v>476</v>
      </c>
      <c r="G13" s="105" t="s">
        <v>601</v>
      </c>
      <c r="H13" s="69"/>
      <c r="I13" s="70"/>
      <c r="J13" s="70"/>
      <c r="K13" s="70"/>
      <c r="L13" s="171">
        <v>0</v>
      </c>
      <c r="M13" s="172"/>
      <c r="N13" s="173"/>
      <c r="O13" t="s">
        <v>590</v>
      </c>
    </row>
    <row r="14" spans="1:15" ht="20.100000000000001" customHeight="1">
      <c r="A14">
        <v>254</v>
      </c>
      <c r="B14" s="65">
        <v>7</v>
      </c>
      <c r="C14" s="102">
        <v>2321216132</v>
      </c>
      <c r="D14" s="67" t="s">
        <v>378</v>
      </c>
      <c r="E14" s="68" t="s">
        <v>154</v>
      </c>
      <c r="F14" s="105" t="s">
        <v>476</v>
      </c>
      <c r="G14" s="105" t="s">
        <v>601</v>
      </c>
      <c r="H14" s="69"/>
      <c r="I14" s="70"/>
      <c r="J14" s="70"/>
      <c r="K14" s="70"/>
      <c r="L14" s="171">
        <v>0</v>
      </c>
      <c r="M14" s="172"/>
      <c r="N14" s="173"/>
      <c r="O14" t="s">
        <v>590</v>
      </c>
    </row>
    <row r="15" spans="1:15" ht="20.100000000000001" customHeight="1">
      <c r="A15">
        <v>255</v>
      </c>
      <c r="B15" s="65">
        <v>8</v>
      </c>
      <c r="C15" s="102">
        <v>2321320674</v>
      </c>
      <c r="D15" s="67" t="s">
        <v>491</v>
      </c>
      <c r="E15" s="68" t="s">
        <v>154</v>
      </c>
      <c r="F15" s="105" t="s">
        <v>476</v>
      </c>
      <c r="G15" s="105" t="s">
        <v>601</v>
      </c>
      <c r="H15" s="69"/>
      <c r="I15" s="70"/>
      <c r="J15" s="70"/>
      <c r="K15" s="70"/>
      <c r="L15" s="171">
        <v>0</v>
      </c>
      <c r="M15" s="172"/>
      <c r="N15" s="173"/>
      <c r="O15" t="s">
        <v>590</v>
      </c>
    </row>
    <row r="16" spans="1:15" ht="20.100000000000001" customHeight="1">
      <c r="A16">
        <v>256</v>
      </c>
      <c r="B16" s="65">
        <v>9</v>
      </c>
      <c r="C16" s="102">
        <v>2320315789</v>
      </c>
      <c r="D16" s="67" t="s">
        <v>492</v>
      </c>
      <c r="E16" s="68" t="s">
        <v>108</v>
      </c>
      <c r="F16" s="105" t="s">
        <v>476</v>
      </c>
      <c r="G16" s="105" t="s">
        <v>601</v>
      </c>
      <c r="H16" s="69"/>
      <c r="I16" s="70"/>
      <c r="J16" s="70"/>
      <c r="K16" s="70"/>
      <c r="L16" s="171">
        <v>0</v>
      </c>
      <c r="M16" s="172"/>
      <c r="N16" s="173"/>
      <c r="O16" t="s">
        <v>590</v>
      </c>
    </row>
    <row r="17" spans="1:15" ht="20.100000000000001" customHeight="1">
      <c r="A17">
        <v>257</v>
      </c>
      <c r="B17" s="65">
        <v>10</v>
      </c>
      <c r="C17" s="102">
        <v>2320315758</v>
      </c>
      <c r="D17" s="67" t="s">
        <v>493</v>
      </c>
      <c r="E17" s="68" t="s">
        <v>168</v>
      </c>
      <c r="F17" s="105" t="s">
        <v>476</v>
      </c>
      <c r="G17" s="105" t="s">
        <v>601</v>
      </c>
      <c r="H17" s="69"/>
      <c r="I17" s="70"/>
      <c r="J17" s="70"/>
      <c r="K17" s="70"/>
      <c r="L17" s="171">
        <v>0</v>
      </c>
      <c r="M17" s="172"/>
      <c r="N17" s="173"/>
      <c r="O17" t="s">
        <v>590</v>
      </c>
    </row>
    <row r="18" spans="1:15" ht="20.100000000000001" customHeight="1">
      <c r="A18">
        <v>258</v>
      </c>
      <c r="B18" s="65">
        <v>11</v>
      </c>
      <c r="C18" s="102">
        <v>2320315835</v>
      </c>
      <c r="D18" s="67" t="s">
        <v>494</v>
      </c>
      <c r="E18" s="68" t="s">
        <v>168</v>
      </c>
      <c r="F18" s="105" t="s">
        <v>476</v>
      </c>
      <c r="G18" s="105" t="s">
        <v>601</v>
      </c>
      <c r="H18" s="69"/>
      <c r="I18" s="70"/>
      <c r="J18" s="70"/>
      <c r="K18" s="70"/>
      <c r="L18" s="171">
        <v>0</v>
      </c>
      <c r="M18" s="172"/>
      <c r="N18" s="173"/>
      <c r="O18" t="s">
        <v>590</v>
      </c>
    </row>
    <row r="19" spans="1:15" ht="20.100000000000001" customHeight="1">
      <c r="A19">
        <v>259</v>
      </c>
      <c r="B19" s="65">
        <v>12</v>
      </c>
      <c r="C19" s="102">
        <v>2320315624</v>
      </c>
      <c r="D19" s="67" t="s">
        <v>252</v>
      </c>
      <c r="E19" s="68" t="s">
        <v>172</v>
      </c>
      <c r="F19" s="105" t="s">
        <v>476</v>
      </c>
      <c r="G19" s="105" t="s">
        <v>601</v>
      </c>
      <c r="H19" s="69"/>
      <c r="I19" s="70"/>
      <c r="J19" s="70"/>
      <c r="K19" s="70"/>
      <c r="L19" s="171">
        <v>0</v>
      </c>
      <c r="M19" s="172"/>
      <c r="N19" s="173"/>
      <c r="O19" t="s">
        <v>590</v>
      </c>
    </row>
    <row r="20" spans="1:15" ht="20.100000000000001" customHeight="1">
      <c r="A20">
        <v>260</v>
      </c>
      <c r="B20" s="65">
        <v>13</v>
      </c>
      <c r="C20" s="102">
        <v>2320315801</v>
      </c>
      <c r="D20" s="67" t="s">
        <v>495</v>
      </c>
      <c r="E20" s="68" t="s">
        <v>136</v>
      </c>
      <c r="F20" s="105" t="s">
        <v>476</v>
      </c>
      <c r="G20" s="105" t="s">
        <v>601</v>
      </c>
      <c r="H20" s="69"/>
      <c r="I20" s="70"/>
      <c r="J20" s="70"/>
      <c r="K20" s="70"/>
      <c r="L20" s="171">
        <v>0</v>
      </c>
      <c r="M20" s="172"/>
      <c r="N20" s="173"/>
      <c r="O20" t="s">
        <v>590</v>
      </c>
    </row>
    <row r="21" spans="1:15" ht="20.100000000000001" customHeight="1">
      <c r="A21">
        <v>261</v>
      </c>
      <c r="B21" s="65">
        <v>14</v>
      </c>
      <c r="C21" s="102">
        <v>2320325458</v>
      </c>
      <c r="D21" s="67" t="s">
        <v>270</v>
      </c>
      <c r="E21" s="68" t="s">
        <v>128</v>
      </c>
      <c r="F21" s="105" t="s">
        <v>476</v>
      </c>
      <c r="G21" s="105" t="s">
        <v>601</v>
      </c>
      <c r="H21" s="69"/>
      <c r="I21" s="70"/>
      <c r="J21" s="70"/>
      <c r="K21" s="70"/>
      <c r="L21" s="171">
        <v>0</v>
      </c>
      <c r="M21" s="172"/>
      <c r="N21" s="173"/>
      <c r="O21" t="s">
        <v>590</v>
      </c>
    </row>
    <row r="22" spans="1:15" ht="20.100000000000001" customHeight="1">
      <c r="A22">
        <v>262</v>
      </c>
      <c r="B22" s="65">
        <v>15</v>
      </c>
      <c r="C22" s="102">
        <v>2320252828</v>
      </c>
      <c r="D22" s="67" t="s">
        <v>496</v>
      </c>
      <c r="E22" s="68" t="s">
        <v>178</v>
      </c>
      <c r="F22" s="105" t="s">
        <v>476</v>
      </c>
      <c r="G22" s="105" t="s">
        <v>601</v>
      </c>
      <c r="H22" s="69"/>
      <c r="I22" s="70"/>
      <c r="J22" s="70"/>
      <c r="K22" s="70"/>
      <c r="L22" s="171">
        <v>0</v>
      </c>
      <c r="M22" s="172"/>
      <c r="N22" s="173"/>
      <c r="O22" t="s">
        <v>590</v>
      </c>
    </row>
    <row r="23" spans="1:15" ht="20.100000000000001" customHeight="1">
      <c r="A23">
        <v>263</v>
      </c>
      <c r="B23" s="65">
        <v>16</v>
      </c>
      <c r="C23" s="102">
        <v>2320325298</v>
      </c>
      <c r="D23" s="67" t="s">
        <v>497</v>
      </c>
      <c r="E23" s="68" t="s">
        <v>161</v>
      </c>
      <c r="F23" s="105" t="s">
        <v>476</v>
      </c>
      <c r="G23" s="105" t="s">
        <v>601</v>
      </c>
      <c r="H23" s="69"/>
      <c r="I23" s="70"/>
      <c r="J23" s="70"/>
      <c r="K23" s="70"/>
      <c r="L23" s="171">
        <v>0</v>
      </c>
      <c r="M23" s="172"/>
      <c r="N23" s="173"/>
      <c r="O23" t="s">
        <v>590</v>
      </c>
    </row>
    <row r="24" spans="1:15" ht="20.100000000000001" customHeight="1">
      <c r="A24">
        <v>264</v>
      </c>
      <c r="B24" s="65">
        <v>17</v>
      </c>
      <c r="C24" s="102">
        <v>2320323191</v>
      </c>
      <c r="D24" s="67" t="s">
        <v>498</v>
      </c>
      <c r="E24" s="68" t="s">
        <v>139</v>
      </c>
      <c r="F24" s="105" t="s">
        <v>476</v>
      </c>
      <c r="G24" s="105" t="s">
        <v>601</v>
      </c>
      <c r="H24" s="69"/>
      <c r="I24" s="70"/>
      <c r="J24" s="70"/>
      <c r="K24" s="70"/>
      <c r="L24" s="171">
        <v>0</v>
      </c>
      <c r="M24" s="172"/>
      <c r="N24" s="173"/>
      <c r="O24" t="s">
        <v>590</v>
      </c>
    </row>
    <row r="25" spans="1:15" ht="20.100000000000001" customHeight="1">
      <c r="A25">
        <v>265</v>
      </c>
      <c r="B25" s="65">
        <v>18</v>
      </c>
      <c r="C25" s="102">
        <v>2321315829</v>
      </c>
      <c r="D25" s="67" t="s">
        <v>499</v>
      </c>
      <c r="E25" s="68" t="s">
        <v>269</v>
      </c>
      <c r="F25" s="105" t="s">
        <v>476</v>
      </c>
      <c r="G25" s="105" t="s">
        <v>601</v>
      </c>
      <c r="H25" s="69"/>
      <c r="I25" s="70"/>
      <c r="J25" s="70"/>
      <c r="K25" s="70"/>
      <c r="L25" s="171">
        <v>0</v>
      </c>
      <c r="M25" s="172"/>
      <c r="N25" s="173"/>
      <c r="O25" t="s">
        <v>590</v>
      </c>
    </row>
    <row r="26" spans="1:15" ht="20.100000000000001" customHeight="1">
      <c r="A26">
        <v>266</v>
      </c>
      <c r="B26" s="65">
        <v>19</v>
      </c>
      <c r="C26" s="102">
        <v>2320315804</v>
      </c>
      <c r="D26" s="67" t="s">
        <v>264</v>
      </c>
      <c r="E26" s="68" t="s">
        <v>189</v>
      </c>
      <c r="F26" s="105" t="s">
        <v>500</v>
      </c>
      <c r="G26" s="105" t="s">
        <v>601</v>
      </c>
      <c r="H26" s="69"/>
      <c r="I26" s="70"/>
      <c r="J26" s="70"/>
      <c r="K26" s="70"/>
      <c r="L26" s="171">
        <v>0</v>
      </c>
      <c r="M26" s="172"/>
      <c r="N26" s="173"/>
      <c r="O26" t="s">
        <v>590</v>
      </c>
    </row>
    <row r="27" spans="1:15" ht="20.100000000000001" customHeight="1">
      <c r="A27">
        <v>267</v>
      </c>
      <c r="B27" s="65">
        <v>20</v>
      </c>
      <c r="C27" s="102">
        <v>23203210926</v>
      </c>
      <c r="D27" s="67" t="s">
        <v>360</v>
      </c>
      <c r="E27" s="68" t="s">
        <v>126</v>
      </c>
      <c r="F27" s="105" t="s">
        <v>500</v>
      </c>
      <c r="G27" s="105" t="s">
        <v>601</v>
      </c>
      <c r="H27" s="69"/>
      <c r="I27" s="70"/>
      <c r="J27" s="70"/>
      <c r="K27" s="70"/>
      <c r="L27" s="171">
        <v>0</v>
      </c>
      <c r="M27" s="172"/>
      <c r="N27" s="173"/>
      <c r="O27" t="s">
        <v>590</v>
      </c>
    </row>
    <row r="28" spans="1:15" ht="20.100000000000001" customHeight="1">
      <c r="A28">
        <v>268</v>
      </c>
      <c r="B28" s="65">
        <v>21</v>
      </c>
      <c r="C28" s="102">
        <v>23203211344</v>
      </c>
      <c r="D28" s="67" t="s">
        <v>501</v>
      </c>
      <c r="E28" s="68" t="s">
        <v>116</v>
      </c>
      <c r="F28" s="105" t="s">
        <v>500</v>
      </c>
      <c r="G28" s="105" t="s">
        <v>601</v>
      </c>
      <c r="H28" s="69"/>
      <c r="I28" s="70"/>
      <c r="J28" s="70"/>
      <c r="K28" s="70"/>
      <c r="L28" s="171">
        <v>0</v>
      </c>
      <c r="M28" s="172"/>
      <c r="N28" s="173"/>
      <c r="O28" t="s">
        <v>590</v>
      </c>
    </row>
    <row r="29" spans="1:15" ht="20.100000000000001" customHeight="1">
      <c r="A29">
        <v>269</v>
      </c>
      <c r="B29" s="65">
        <v>22</v>
      </c>
      <c r="C29" s="102">
        <v>2320323181</v>
      </c>
      <c r="D29" s="67" t="s">
        <v>320</v>
      </c>
      <c r="E29" s="68" t="s">
        <v>116</v>
      </c>
      <c r="F29" s="105" t="s">
        <v>500</v>
      </c>
      <c r="G29" s="105" t="s">
        <v>601</v>
      </c>
      <c r="H29" s="69"/>
      <c r="I29" s="70"/>
      <c r="J29" s="70"/>
      <c r="K29" s="70"/>
      <c r="L29" s="171">
        <v>0</v>
      </c>
      <c r="M29" s="172"/>
      <c r="N29" s="173"/>
      <c r="O29" t="s">
        <v>590</v>
      </c>
    </row>
    <row r="30" spans="1:15" ht="20.100000000000001" customHeight="1">
      <c r="A30">
        <v>270</v>
      </c>
      <c r="B30" s="65">
        <v>23</v>
      </c>
      <c r="C30" s="102">
        <v>2320324901</v>
      </c>
      <c r="D30" s="67" t="s">
        <v>195</v>
      </c>
      <c r="E30" s="68" t="s">
        <v>116</v>
      </c>
      <c r="F30" s="105" t="s">
        <v>500</v>
      </c>
      <c r="G30" s="105" t="s">
        <v>601</v>
      </c>
      <c r="H30" s="69"/>
      <c r="I30" s="70"/>
      <c r="J30" s="70"/>
      <c r="K30" s="70"/>
      <c r="L30" s="171">
        <v>0</v>
      </c>
      <c r="M30" s="172"/>
      <c r="N30" s="173"/>
      <c r="O30" t="s">
        <v>590</v>
      </c>
    </row>
    <row r="31" spans="1:15" ht="20.100000000000001" customHeight="1">
      <c r="A31">
        <v>0</v>
      </c>
      <c r="B31" s="65">
        <v>24</v>
      </c>
      <c r="C31" s="102" t="s">
        <v>286</v>
      </c>
      <c r="D31" s="67" t="s">
        <v>286</v>
      </c>
      <c r="E31" s="68" t="s">
        <v>286</v>
      </c>
      <c r="F31" s="105" t="s">
        <v>286</v>
      </c>
      <c r="G31" s="105" t="s">
        <v>286</v>
      </c>
      <c r="H31" s="69"/>
      <c r="I31" s="70"/>
      <c r="J31" s="70"/>
      <c r="K31" s="70"/>
      <c r="L31" s="171" t="s">
        <v>286</v>
      </c>
      <c r="M31" s="172"/>
      <c r="N31" s="173"/>
      <c r="O31" t="s">
        <v>590</v>
      </c>
    </row>
    <row r="32" spans="1:15" ht="20.100000000000001" customHeight="1">
      <c r="A32">
        <v>0</v>
      </c>
      <c r="B32" s="65">
        <v>25</v>
      </c>
      <c r="C32" s="102" t="s">
        <v>286</v>
      </c>
      <c r="D32" s="67" t="s">
        <v>286</v>
      </c>
      <c r="E32" s="68" t="s">
        <v>286</v>
      </c>
      <c r="F32" s="105" t="s">
        <v>286</v>
      </c>
      <c r="G32" s="105" t="s">
        <v>286</v>
      </c>
      <c r="H32" s="69"/>
      <c r="I32" s="70"/>
      <c r="J32" s="70"/>
      <c r="K32" s="70"/>
      <c r="L32" s="171" t="s">
        <v>286</v>
      </c>
      <c r="M32" s="172"/>
      <c r="N32" s="173"/>
      <c r="O32" t="s">
        <v>590</v>
      </c>
    </row>
    <row r="33" spans="1:16" ht="20.100000000000001" customHeight="1">
      <c r="A33">
        <v>0</v>
      </c>
      <c r="B33" s="65">
        <v>26</v>
      </c>
      <c r="C33" s="102" t="s">
        <v>286</v>
      </c>
      <c r="D33" s="67" t="s">
        <v>286</v>
      </c>
      <c r="E33" s="68" t="s">
        <v>286</v>
      </c>
      <c r="F33" s="105" t="s">
        <v>286</v>
      </c>
      <c r="G33" s="105" t="s">
        <v>286</v>
      </c>
      <c r="H33" s="69"/>
      <c r="I33" s="70"/>
      <c r="J33" s="70"/>
      <c r="K33" s="70"/>
      <c r="L33" s="171" t="s">
        <v>286</v>
      </c>
      <c r="M33" s="172"/>
      <c r="N33" s="173"/>
      <c r="O33" t="s">
        <v>590</v>
      </c>
    </row>
    <row r="34" spans="1:16" ht="20.100000000000001" customHeight="1">
      <c r="A34">
        <v>0</v>
      </c>
      <c r="B34" s="65">
        <v>27</v>
      </c>
      <c r="C34" s="102" t="s">
        <v>286</v>
      </c>
      <c r="D34" s="67" t="s">
        <v>286</v>
      </c>
      <c r="E34" s="68" t="s">
        <v>286</v>
      </c>
      <c r="F34" s="105" t="s">
        <v>286</v>
      </c>
      <c r="G34" s="105" t="s">
        <v>286</v>
      </c>
      <c r="H34" s="69"/>
      <c r="I34" s="70"/>
      <c r="J34" s="70"/>
      <c r="K34" s="70"/>
      <c r="L34" s="171" t="s">
        <v>286</v>
      </c>
      <c r="M34" s="172"/>
      <c r="N34" s="173"/>
      <c r="O34" t="s">
        <v>590</v>
      </c>
    </row>
    <row r="35" spans="1:16" ht="20.100000000000001" customHeight="1">
      <c r="A35">
        <v>0</v>
      </c>
      <c r="B35" s="65">
        <v>28</v>
      </c>
      <c r="C35" s="102" t="s">
        <v>286</v>
      </c>
      <c r="D35" s="67" t="s">
        <v>286</v>
      </c>
      <c r="E35" s="68" t="s">
        <v>286</v>
      </c>
      <c r="F35" s="105" t="s">
        <v>286</v>
      </c>
      <c r="G35" s="105" t="s">
        <v>286</v>
      </c>
      <c r="H35" s="69"/>
      <c r="I35" s="70"/>
      <c r="J35" s="70"/>
      <c r="K35" s="70"/>
      <c r="L35" s="171" t="s">
        <v>286</v>
      </c>
      <c r="M35" s="172"/>
      <c r="N35" s="173"/>
      <c r="O35" t="s">
        <v>590</v>
      </c>
    </row>
    <row r="36" spans="1:16" ht="20.100000000000001" customHeight="1">
      <c r="A36">
        <v>0</v>
      </c>
      <c r="B36" s="65">
        <v>29</v>
      </c>
      <c r="C36" s="102" t="s">
        <v>286</v>
      </c>
      <c r="D36" s="67" t="s">
        <v>286</v>
      </c>
      <c r="E36" s="68" t="s">
        <v>286</v>
      </c>
      <c r="F36" s="105" t="s">
        <v>286</v>
      </c>
      <c r="G36" s="105" t="s">
        <v>286</v>
      </c>
      <c r="H36" s="69"/>
      <c r="I36" s="70"/>
      <c r="J36" s="70"/>
      <c r="K36" s="70"/>
      <c r="L36" s="171" t="s">
        <v>286</v>
      </c>
      <c r="M36" s="172"/>
      <c r="N36" s="173"/>
      <c r="O36" t="s">
        <v>590</v>
      </c>
    </row>
    <row r="37" spans="1:16" ht="20.100000000000001" customHeight="1">
      <c r="A37">
        <v>0</v>
      </c>
      <c r="B37" s="72">
        <v>30</v>
      </c>
      <c r="C37" s="102" t="s">
        <v>286</v>
      </c>
      <c r="D37" s="67" t="s">
        <v>286</v>
      </c>
      <c r="E37" s="68" t="s">
        <v>286</v>
      </c>
      <c r="F37" s="105" t="s">
        <v>286</v>
      </c>
      <c r="G37" s="105" t="s">
        <v>286</v>
      </c>
      <c r="H37" s="73"/>
      <c r="I37" s="74"/>
      <c r="J37" s="74"/>
      <c r="K37" s="74"/>
      <c r="L37" s="171" t="s">
        <v>286</v>
      </c>
      <c r="M37" s="172"/>
      <c r="N37" s="173"/>
      <c r="O37" t="s">
        <v>590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3"/>
      <c r="M38" s="113"/>
      <c r="N38" s="113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636</v>
      </c>
      <c r="I44" s="112">
        <v>17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2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10.285156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140625" customWidth="1"/>
    <col min="10" max="10" width="4.140625" customWidth="1"/>
    <col min="11" max="11" width="11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4" t="s">
        <v>60</v>
      </c>
      <c r="D1" s="184"/>
      <c r="E1" s="57"/>
      <c r="F1" s="168" t="s">
        <v>305</v>
      </c>
      <c r="G1" s="168"/>
      <c r="H1" s="168"/>
      <c r="I1" s="168"/>
      <c r="J1" s="168"/>
      <c r="K1" s="168"/>
      <c r="L1" s="58" t="s">
        <v>582</v>
      </c>
    </row>
    <row r="2" spans="1:15" s="56" customFormat="1">
      <c r="C2" s="184" t="s">
        <v>62</v>
      </c>
      <c r="D2" s="184"/>
      <c r="E2" s="59" t="s">
        <v>637</v>
      </c>
      <c r="F2" s="185" t="s">
        <v>586</v>
      </c>
      <c r="G2" s="185"/>
      <c r="H2" s="185"/>
      <c r="I2" s="185"/>
      <c r="J2" s="185"/>
      <c r="K2" s="185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638</v>
      </c>
      <c r="D3" s="169" t="s">
        <v>587</v>
      </c>
      <c r="E3" s="169"/>
      <c r="F3" s="169"/>
      <c r="G3" s="169"/>
      <c r="H3" s="169"/>
      <c r="I3" s="169"/>
      <c r="J3" s="169"/>
      <c r="K3" s="169"/>
      <c r="L3" s="60" t="s">
        <v>65</v>
      </c>
      <c r="M3" s="60" t="s">
        <v>64</v>
      </c>
      <c r="N3" s="60">
        <v>1</v>
      </c>
    </row>
    <row r="4" spans="1:15" s="62" customFormat="1" ht="18.75" customHeight="1">
      <c r="B4" s="170" t="s">
        <v>639</v>
      </c>
      <c r="C4" s="170"/>
      <c r="D4" s="170"/>
      <c r="E4" s="170"/>
      <c r="F4" s="170"/>
      <c r="G4" s="170"/>
      <c r="H4" s="170"/>
      <c r="I4" s="170"/>
      <c r="J4" s="170"/>
      <c r="K4" s="170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64" t="s">
        <v>4</v>
      </c>
      <c r="C6" s="165" t="s">
        <v>67</v>
      </c>
      <c r="D6" s="166" t="s">
        <v>9</v>
      </c>
      <c r="E6" s="167" t="s">
        <v>10</v>
      </c>
      <c r="F6" s="165" t="s">
        <v>78</v>
      </c>
      <c r="G6" s="165" t="s">
        <v>79</v>
      </c>
      <c r="H6" s="165" t="s">
        <v>69</v>
      </c>
      <c r="I6" s="165" t="s">
        <v>70</v>
      </c>
      <c r="J6" s="174" t="s">
        <v>59</v>
      </c>
      <c r="K6" s="174"/>
      <c r="L6" s="175" t="s">
        <v>71</v>
      </c>
      <c r="M6" s="176"/>
      <c r="N6" s="177"/>
    </row>
    <row r="7" spans="1:15" ht="27" customHeight="1">
      <c r="B7" s="164"/>
      <c r="C7" s="164"/>
      <c r="D7" s="166"/>
      <c r="E7" s="167"/>
      <c r="F7" s="164"/>
      <c r="G7" s="164"/>
      <c r="H7" s="164"/>
      <c r="I7" s="164"/>
      <c r="J7" s="64" t="s">
        <v>72</v>
      </c>
      <c r="K7" s="64" t="s">
        <v>73</v>
      </c>
      <c r="L7" s="178"/>
      <c r="M7" s="179"/>
      <c r="N7" s="180"/>
    </row>
    <row r="8" spans="1:15" ht="20.100000000000001" customHeight="1">
      <c r="A8">
        <v>271</v>
      </c>
      <c r="B8" s="65">
        <v>1</v>
      </c>
      <c r="C8" s="102">
        <v>23213210011</v>
      </c>
      <c r="D8" s="67" t="s">
        <v>502</v>
      </c>
      <c r="E8" s="68" t="s">
        <v>116</v>
      </c>
      <c r="F8" s="105" t="s">
        <v>500</v>
      </c>
      <c r="G8" s="105" t="s">
        <v>601</v>
      </c>
      <c r="H8" s="69"/>
      <c r="I8" s="70"/>
      <c r="J8" s="70"/>
      <c r="K8" s="70"/>
      <c r="L8" s="181">
        <v>0</v>
      </c>
      <c r="M8" s="182"/>
      <c r="N8" s="183"/>
      <c r="O8" t="s">
        <v>590</v>
      </c>
    </row>
    <row r="9" spans="1:15" ht="20.100000000000001" customHeight="1">
      <c r="A9">
        <v>272</v>
      </c>
      <c r="B9" s="65">
        <v>2</v>
      </c>
      <c r="C9" s="102">
        <v>2320315800</v>
      </c>
      <c r="D9" s="67" t="s">
        <v>247</v>
      </c>
      <c r="E9" s="68" t="s">
        <v>85</v>
      </c>
      <c r="F9" s="105" t="s">
        <v>500</v>
      </c>
      <c r="G9" s="105" t="s">
        <v>601</v>
      </c>
      <c r="H9" s="69"/>
      <c r="I9" s="70"/>
      <c r="J9" s="70"/>
      <c r="K9" s="70"/>
      <c r="L9" s="171">
        <v>0</v>
      </c>
      <c r="M9" s="172"/>
      <c r="N9" s="173"/>
      <c r="O9" t="s">
        <v>590</v>
      </c>
    </row>
    <row r="10" spans="1:15" ht="20.100000000000001" customHeight="1">
      <c r="A10">
        <v>273</v>
      </c>
      <c r="B10" s="65">
        <v>3</v>
      </c>
      <c r="C10" s="102">
        <v>23203211369</v>
      </c>
      <c r="D10" s="67" t="s">
        <v>503</v>
      </c>
      <c r="E10" s="68" t="s">
        <v>88</v>
      </c>
      <c r="F10" s="105" t="s">
        <v>500</v>
      </c>
      <c r="G10" s="105" t="s">
        <v>601</v>
      </c>
      <c r="H10" s="69"/>
      <c r="I10" s="70"/>
      <c r="J10" s="70"/>
      <c r="K10" s="70"/>
      <c r="L10" s="171">
        <v>0</v>
      </c>
      <c r="M10" s="172"/>
      <c r="N10" s="173"/>
      <c r="O10" t="s">
        <v>590</v>
      </c>
    </row>
    <row r="11" spans="1:15" ht="20.100000000000001" customHeight="1">
      <c r="A11">
        <v>274</v>
      </c>
      <c r="B11" s="65">
        <v>4</v>
      </c>
      <c r="C11" s="102">
        <v>2321320507</v>
      </c>
      <c r="D11" s="67" t="s">
        <v>504</v>
      </c>
      <c r="E11" s="68" t="s">
        <v>87</v>
      </c>
      <c r="F11" s="105" t="s">
        <v>500</v>
      </c>
      <c r="G11" s="105" t="s">
        <v>601</v>
      </c>
      <c r="H11" s="69"/>
      <c r="I11" s="70"/>
      <c r="J11" s="70"/>
      <c r="K11" s="70"/>
      <c r="L11" s="171">
        <v>0</v>
      </c>
      <c r="M11" s="172"/>
      <c r="N11" s="173"/>
      <c r="O11" t="s">
        <v>590</v>
      </c>
    </row>
    <row r="12" spans="1:15" ht="20.100000000000001" customHeight="1">
      <c r="A12">
        <v>275</v>
      </c>
      <c r="B12" s="65">
        <v>5</v>
      </c>
      <c r="C12" s="102">
        <v>2320320629</v>
      </c>
      <c r="D12" s="67" t="s">
        <v>505</v>
      </c>
      <c r="E12" s="68" t="s">
        <v>125</v>
      </c>
      <c r="F12" s="105" t="s">
        <v>500</v>
      </c>
      <c r="G12" s="105" t="s">
        <v>601</v>
      </c>
      <c r="H12" s="69"/>
      <c r="I12" s="70"/>
      <c r="J12" s="70"/>
      <c r="K12" s="70"/>
      <c r="L12" s="171">
        <v>0</v>
      </c>
      <c r="M12" s="172"/>
      <c r="N12" s="173"/>
      <c r="O12" t="s">
        <v>590</v>
      </c>
    </row>
    <row r="13" spans="1:15" ht="20.100000000000001" customHeight="1">
      <c r="A13">
        <v>276</v>
      </c>
      <c r="B13" s="65">
        <v>6</v>
      </c>
      <c r="C13" s="102">
        <v>23203210209</v>
      </c>
      <c r="D13" s="67" t="s">
        <v>506</v>
      </c>
      <c r="E13" s="68" t="s">
        <v>163</v>
      </c>
      <c r="F13" s="105" t="s">
        <v>500</v>
      </c>
      <c r="G13" s="105" t="s">
        <v>601</v>
      </c>
      <c r="H13" s="69"/>
      <c r="I13" s="70"/>
      <c r="J13" s="70"/>
      <c r="K13" s="70"/>
      <c r="L13" s="171">
        <v>0</v>
      </c>
      <c r="M13" s="172"/>
      <c r="N13" s="173"/>
      <c r="O13" t="s">
        <v>590</v>
      </c>
    </row>
    <row r="14" spans="1:15" ht="20.100000000000001" customHeight="1">
      <c r="A14">
        <v>277</v>
      </c>
      <c r="B14" s="65">
        <v>7</v>
      </c>
      <c r="C14" s="102">
        <v>23203212463</v>
      </c>
      <c r="D14" s="67" t="s">
        <v>507</v>
      </c>
      <c r="E14" s="68" t="s">
        <v>90</v>
      </c>
      <c r="F14" s="105" t="s">
        <v>500</v>
      </c>
      <c r="G14" s="105" t="s">
        <v>601</v>
      </c>
      <c r="H14" s="69"/>
      <c r="I14" s="70"/>
      <c r="J14" s="70"/>
      <c r="K14" s="70"/>
      <c r="L14" s="171">
        <v>0</v>
      </c>
      <c r="M14" s="172"/>
      <c r="N14" s="173"/>
      <c r="O14" t="s">
        <v>590</v>
      </c>
    </row>
    <row r="15" spans="1:15" ht="20.100000000000001" customHeight="1">
      <c r="A15">
        <v>278</v>
      </c>
      <c r="B15" s="65">
        <v>8</v>
      </c>
      <c r="C15" s="102">
        <v>23203210036</v>
      </c>
      <c r="D15" s="67" t="s">
        <v>323</v>
      </c>
      <c r="E15" s="68" t="s">
        <v>133</v>
      </c>
      <c r="F15" s="105" t="s">
        <v>500</v>
      </c>
      <c r="G15" s="105" t="s">
        <v>601</v>
      </c>
      <c r="H15" s="69"/>
      <c r="I15" s="70"/>
      <c r="J15" s="70"/>
      <c r="K15" s="70"/>
      <c r="L15" s="171">
        <v>0</v>
      </c>
      <c r="M15" s="172"/>
      <c r="N15" s="173"/>
      <c r="O15" t="s">
        <v>590</v>
      </c>
    </row>
    <row r="16" spans="1:15" ht="20.100000000000001" customHeight="1">
      <c r="A16">
        <v>279</v>
      </c>
      <c r="B16" s="65">
        <v>9</v>
      </c>
      <c r="C16" s="102">
        <v>23203211924</v>
      </c>
      <c r="D16" s="67" t="s">
        <v>508</v>
      </c>
      <c r="E16" s="68" t="s">
        <v>133</v>
      </c>
      <c r="F16" s="105" t="s">
        <v>500</v>
      </c>
      <c r="G16" s="105" t="s">
        <v>601</v>
      </c>
      <c r="H16" s="69"/>
      <c r="I16" s="70"/>
      <c r="J16" s="70"/>
      <c r="K16" s="70"/>
      <c r="L16" s="171">
        <v>0</v>
      </c>
      <c r="M16" s="172"/>
      <c r="N16" s="173"/>
      <c r="O16" t="s">
        <v>590</v>
      </c>
    </row>
    <row r="17" spans="1:15" ht="20.100000000000001" customHeight="1">
      <c r="A17">
        <v>280</v>
      </c>
      <c r="B17" s="65">
        <v>10</v>
      </c>
      <c r="C17" s="102">
        <v>2320315751</v>
      </c>
      <c r="D17" s="67" t="s">
        <v>209</v>
      </c>
      <c r="E17" s="68" t="s">
        <v>204</v>
      </c>
      <c r="F17" s="105" t="s">
        <v>500</v>
      </c>
      <c r="G17" s="105" t="s">
        <v>601</v>
      </c>
      <c r="H17" s="69"/>
      <c r="I17" s="70"/>
      <c r="J17" s="70"/>
      <c r="K17" s="70"/>
      <c r="L17" s="171">
        <v>0</v>
      </c>
      <c r="M17" s="172"/>
      <c r="N17" s="173"/>
      <c r="O17" t="s">
        <v>590</v>
      </c>
    </row>
    <row r="18" spans="1:15" ht="20.100000000000001" customHeight="1">
      <c r="A18">
        <v>281</v>
      </c>
      <c r="B18" s="65">
        <v>11</v>
      </c>
      <c r="C18" s="102">
        <v>23213212046</v>
      </c>
      <c r="D18" s="67" t="s">
        <v>509</v>
      </c>
      <c r="E18" s="68" t="s">
        <v>94</v>
      </c>
      <c r="F18" s="105" t="s">
        <v>500</v>
      </c>
      <c r="G18" s="105" t="s">
        <v>601</v>
      </c>
      <c r="H18" s="69"/>
      <c r="I18" s="70"/>
      <c r="J18" s="70"/>
      <c r="K18" s="70"/>
      <c r="L18" s="171">
        <v>0</v>
      </c>
      <c r="M18" s="172"/>
      <c r="N18" s="173"/>
      <c r="O18" t="s">
        <v>590</v>
      </c>
    </row>
    <row r="19" spans="1:15" ht="20.100000000000001" customHeight="1">
      <c r="A19">
        <v>282</v>
      </c>
      <c r="B19" s="65">
        <v>12</v>
      </c>
      <c r="C19" s="102">
        <v>23203210660</v>
      </c>
      <c r="D19" s="67" t="s">
        <v>510</v>
      </c>
      <c r="E19" s="68" t="s">
        <v>101</v>
      </c>
      <c r="F19" s="105" t="s">
        <v>500</v>
      </c>
      <c r="G19" s="105" t="s">
        <v>601</v>
      </c>
      <c r="H19" s="69"/>
      <c r="I19" s="70"/>
      <c r="J19" s="70"/>
      <c r="K19" s="70"/>
      <c r="L19" s="171">
        <v>0</v>
      </c>
      <c r="M19" s="172"/>
      <c r="N19" s="173"/>
      <c r="O19" t="s">
        <v>590</v>
      </c>
    </row>
    <row r="20" spans="1:15" ht="20.100000000000001" customHeight="1">
      <c r="A20">
        <v>283</v>
      </c>
      <c r="B20" s="65">
        <v>13</v>
      </c>
      <c r="C20" s="102">
        <v>23203210641</v>
      </c>
      <c r="D20" s="67" t="s">
        <v>511</v>
      </c>
      <c r="E20" s="68" t="s">
        <v>98</v>
      </c>
      <c r="F20" s="105" t="s">
        <v>500</v>
      </c>
      <c r="G20" s="105" t="s">
        <v>601</v>
      </c>
      <c r="H20" s="69"/>
      <c r="I20" s="70"/>
      <c r="J20" s="70"/>
      <c r="K20" s="70"/>
      <c r="L20" s="171">
        <v>0</v>
      </c>
      <c r="M20" s="172"/>
      <c r="N20" s="173"/>
      <c r="O20" t="s">
        <v>590</v>
      </c>
    </row>
    <row r="21" spans="1:15" ht="20.100000000000001" customHeight="1">
      <c r="A21">
        <v>284</v>
      </c>
      <c r="B21" s="65">
        <v>14</v>
      </c>
      <c r="C21" s="102">
        <v>23203210313</v>
      </c>
      <c r="D21" s="67" t="s">
        <v>512</v>
      </c>
      <c r="E21" s="68" t="s">
        <v>167</v>
      </c>
      <c r="F21" s="105" t="s">
        <v>500</v>
      </c>
      <c r="G21" s="105" t="s">
        <v>601</v>
      </c>
      <c r="H21" s="69"/>
      <c r="I21" s="70"/>
      <c r="J21" s="70"/>
      <c r="K21" s="70"/>
      <c r="L21" s="171">
        <v>0</v>
      </c>
      <c r="M21" s="172"/>
      <c r="N21" s="173"/>
      <c r="O21" t="s">
        <v>590</v>
      </c>
    </row>
    <row r="22" spans="1:15" ht="20.100000000000001" customHeight="1">
      <c r="A22">
        <v>285</v>
      </c>
      <c r="B22" s="65">
        <v>15</v>
      </c>
      <c r="C22" s="102">
        <v>23203212128</v>
      </c>
      <c r="D22" s="67" t="s">
        <v>264</v>
      </c>
      <c r="E22" s="68" t="s">
        <v>167</v>
      </c>
      <c r="F22" s="105" t="s">
        <v>500</v>
      </c>
      <c r="G22" s="105" t="s">
        <v>601</v>
      </c>
      <c r="H22" s="69"/>
      <c r="I22" s="70"/>
      <c r="J22" s="70"/>
      <c r="K22" s="70"/>
      <c r="L22" s="171">
        <v>0</v>
      </c>
      <c r="M22" s="172"/>
      <c r="N22" s="173"/>
      <c r="O22" t="s">
        <v>590</v>
      </c>
    </row>
    <row r="23" spans="1:15" ht="20.100000000000001" customHeight="1">
      <c r="A23">
        <v>286</v>
      </c>
      <c r="B23" s="65">
        <v>16</v>
      </c>
      <c r="C23" s="102">
        <v>23203211863</v>
      </c>
      <c r="D23" s="67" t="s">
        <v>513</v>
      </c>
      <c r="E23" s="68" t="s">
        <v>153</v>
      </c>
      <c r="F23" s="105" t="s">
        <v>500</v>
      </c>
      <c r="G23" s="105" t="s">
        <v>601</v>
      </c>
      <c r="H23" s="69"/>
      <c r="I23" s="70"/>
      <c r="J23" s="70"/>
      <c r="K23" s="70"/>
      <c r="L23" s="171">
        <v>0</v>
      </c>
      <c r="M23" s="172"/>
      <c r="N23" s="173"/>
      <c r="O23" t="s">
        <v>590</v>
      </c>
    </row>
    <row r="24" spans="1:15" ht="20.100000000000001" customHeight="1">
      <c r="A24">
        <v>287</v>
      </c>
      <c r="B24" s="65">
        <v>17</v>
      </c>
      <c r="C24" s="102">
        <v>23203212057</v>
      </c>
      <c r="D24" s="67" t="s">
        <v>514</v>
      </c>
      <c r="E24" s="68" t="s">
        <v>105</v>
      </c>
      <c r="F24" s="105" t="s">
        <v>500</v>
      </c>
      <c r="G24" s="105" t="s">
        <v>601</v>
      </c>
      <c r="H24" s="69"/>
      <c r="I24" s="70"/>
      <c r="J24" s="70"/>
      <c r="K24" s="70"/>
      <c r="L24" s="171">
        <v>0</v>
      </c>
      <c r="M24" s="172"/>
      <c r="N24" s="173"/>
      <c r="O24" t="s">
        <v>590</v>
      </c>
    </row>
    <row r="25" spans="1:15" ht="20.100000000000001" customHeight="1">
      <c r="A25">
        <v>288</v>
      </c>
      <c r="B25" s="65">
        <v>18</v>
      </c>
      <c r="C25" s="102">
        <v>23203211370</v>
      </c>
      <c r="D25" s="67" t="s">
        <v>218</v>
      </c>
      <c r="E25" s="68" t="s">
        <v>169</v>
      </c>
      <c r="F25" s="105" t="s">
        <v>500</v>
      </c>
      <c r="G25" s="105" t="s">
        <v>601</v>
      </c>
      <c r="H25" s="69"/>
      <c r="I25" s="70"/>
      <c r="J25" s="70"/>
      <c r="K25" s="70"/>
      <c r="L25" s="171">
        <v>0</v>
      </c>
      <c r="M25" s="172"/>
      <c r="N25" s="173"/>
      <c r="O25" t="s">
        <v>590</v>
      </c>
    </row>
    <row r="26" spans="1:15" ht="20.100000000000001" customHeight="1">
      <c r="A26">
        <v>289</v>
      </c>
      <c r="B26" s="65">
        <v>19</v>
      </c>
      <c r="C26" s="102">
        <v>2321321323</v>
      </c>
      <c r="D26" s="67" t="s">
        <v>515</v>
      </c>
      <c r="E26" s="68" t="s">
        <v>124</v>
      </c>
      <c r="F26" s="105" t="s">
        <v>500</v>
      </c>
      <c r="G26" s="105" t="s">
        <v>601</v>
      </c>
      <c r="H26" s="69"/>
      <c r="I26" s="70"/>
      <c r="J26" s="70"/>
      <c r="K26" s="70"/>
      <c r="L26" s="171">
        <v>0</v>
      </c>
      <c r="M26" s="172"/>
      <c r="N26" s="173"/>
      <c r="O26" t="s">
        <v>590</v>
      </c>
    </row>
    <row r="27" spans="1:15" ht="20.100000000000001" customHeight="1">
      <c r="A27">
        <v>290</v>
      </c>
      <c r="B27" s="65">
        <v>20</v>
      </c>
      <c r="C27" s="102">
        <v>2320315809</v>
      </c>
      <c r="D27" s="67" t="s">
        <v>312</v>
      </c>
      <c r="E27" s="68" t="s">
        <v>107</v>
      </c>
      <c r="F27" s="105" t="s">
        <v>500</v>
      </c>
      <c r="G27" s="105" t="s">
        <v>601</v>
      </c>
      <c r="H27" s="69"/>
      <c r="I27" s="70"/>
      <c r="J27" s="70"/>
      <c r="K27" s="70"/>
      <c r="L27" s="171">
        <v>0</v>
      </c>
      <c r="M27" s="172"/>
      <c r="N27" s="173"/>
      <c r="O27" t="s">
        <v>590</v>
      </c>
    </row>
    <row r="28" spans="1:15" ht="20.100000000000001" customHeight="1">
      <c r="A28">
        <v>291</v>
      </c>
      <c r="B28" s="65">
        <v>21</v>
      </c>
      <c r="C28" s="102">
        <v>2320321600</v>
      </c>
      <c r="D28" s="67" t="s">
        <v>514</v>
      </c>
      <c r="E28" s="68" t="s">
        <v>132</v>
      </c>
      <c r="F28" s="105" t="s">
        <v>500</v>
      </c>
      <c r="G28" s="105" t="s">
        <v>601</v>
      </c>
      <c r="H28" s="69"/>
      <c r="I28" s="70"/>
      <c r="J28" s="70"/>
      <c r="K28" s="70"/>
      <c r="L28" s="171">
        <v>0</v>
      </c>
      <c r="M28" s="172"/>
      <c r="N28" s="173"/>
      <c r="O28" t="s">
        <v>590</v>
      </c>
    </row>
    <row r="29" spans="1:15" ht="20.100000000000001" customHeight="1">
      <c r="A29">
        <v>292</v>
      </c>
      <c r="B29" s="65">
        <v>22</v>
      </c>
      <c r="C29" s="102">
        <v>2320322457</v>
      </c>
      <c r="D29" s="67" t="s">
        <v>207</v>
      </c>
      <c r="E29" s="68" t="s">
        <v>132</v>
      </c>
      <c r="F29" s="105" t="s">
        <v>500</v>
      </c>
      <c r="G29" s="105" t="s">
        <v>601</v>
      </c>
      <c r="H29" s="69"/>
      <c r="I29" s="70"/>
      <c r="J29" s="70"/>
      <c r="K29" s="70"/>
      <c r="L29" s="171">
        <v>0</v>
      </c>
      <c r="M29" s="172"/>
      <c r="N29" s="173"/>
      <c r="O29" t="s">
        <v>590</v>
      </c>
    </row>
    <row r="30" spans="1:15" ht="20.100000000000001" customHeight="1">
      <c r="A30">
        <v>0</v>
      </c>
      <c r="B30" s="65">
        <v>23</v>
      </c>
      <c r="C30" s="102" t="s">
        <v>286</v>
      </c>
      <c r="D30" s="67" t="s">
        <v>286</v>
      </c>
      <c r="E30" s="68" t="s">
        <v>286</v>
      </c>
      <c r="F30" s="105" t="s">
        <v>286</v>
      </c>
      <c r="G30" s="105" t="s">
        <v>286</v>
      </c>
      <c r="H30" s="69"/>
      <c r="I30" s="70"/>
      <c r="J30" s="70"/>
      <c r="K30" s="70"/>
      <c r="L30" s="171" t="s">
        <v>286</v>
      </c>
      <c r="M30" s="172"/>
      <c r="N30" s="173"/>
      <c r="O30" t="s">
        <v>590</v>
      </c>
    </row>
    <row r="31" spans="1:15" ht="20.100000000000001" customHeight="1">
      <c r="A31">
        <v>0</v>
      </c>
      <c r="B31" s="65">
        <v>24</v>
      </c>
      <c r="C31" s="102" t="s">
        <v>286</v>
      </c>
      <c r="D31" s="67" t="s">
        <v>286</v>
      </c>
      <c r="E31" s="68" t="s">
        <v>286</v>
      </c>
      <c r="F31" s="105" t="s">
        <v>286</v>
      </c>
      <c r="G31" s="105" t="s">
        <v>286</v>
      </c>
      <c r="H31" s="69"/>
      <c r="I31" s="70"/>
      <c r="J31" s="70"/>
      <c r="K31" s="70"/>
      <c r="L31" s="171" t="s">
        <v>286</v>
      </c>
      <c r="M31" s="172"/>
      <c r="N31" s="173"/>
      <c r="O31" t="s">
        <v>590</v>
      </c>
    </row>
    <row r="32" spans="1:15" ht="20.100000000000001" customHeight="1">
      <c r="A32">
        <v>0</v>
      </c>
      <c r="B32" s="65">
        <v>25</v>
      </c>
      <c r="C32" s="102" t="s">
        <v>286</v>
      </c>
      <c r="D32" s="67" t="s">
        <v>286</v>
      </c>
      <c r="E32" s="68" t="s">
        <v>286</v>
      </c>
      <c r="F32" s="105" t="s">
        <v>286</v>
      </c>
      <c r="G32" s="105" t="s">
        <v>286</v>
      </c>
      <c r="H32" s="69"/>
      <c r="I32" s="70"/>
      <c r="J32" s="70"/>
      <c r="K32" s="70"/>
      <c r="L32" s="171" t="s">
        <v>286</v>
      </c>
      <c r="M32" s="172"/>
      <c r="N32" s="173"/>
      <c r="O32" t="s">
        <v>590</v>
      </c>
    </row>
    <row r="33" spans="1:16" ht="20.100000000000001" customHeight="1">
      <c r="A33">
        <v>0</v>
      </c>
      <c r="B33" s="65">
        <v>26</v>
      </c>
      <c r="C33" s="102" t="s">
        <v>286</v>
      </c>
      <c r="D33" s="67" t="s">
        <v>286</v>
      </c>
      <c r="E33" s="68" t="s">
        <v>286</v>
      </c>
      <c r="F33" s="105" t="s">
        <v>286</v>
      </c>
      <c r="G33" s="105" t="s">
        <v>286</v>
      </c>
      <c r="H33" s="69"/>
      <c r="I33" s="70"/>
      <c r="J33" s="70"/>
      <c r="K33" s="70"/>
      <c r="L33" s="171" t="s">
        <v>286</v>
      </c>
      <c r="M33" s="172"/>
      <c r="N33" s="173"/>
      <c r="O33" t="s">
        <v>590</v>
      </c>
    </row>
    <row r="34" spans="1:16" ht="20.100000000000001" customHeight="1">
      <c r="A34">
        <v>0</v>
      </c>
      <c r="B34" s="65">
        <v>27</v>
      </c>
      <c r="C34" s="102" t="s">
        <v>286</v>
      </c>
      <c r="D34" s="67" t="s">
        <v>286</v>
      </c>
      <c r="E34" s="68" t="s">
        <v>286</v>
      </c>
      <c r="F34" s="105" t="s">
        <v>286</v>
      </c>
      <c r="G34" s="105" t="s">
        <v>286</v>
      </c>
      <c r="H34" s="69"/>
      <c r="I34" s="70"/>
      <c r="J34" s="70"/>
      <c r="K34" s="70"/>
      <c r="L34" s="171" t="s">
        <v>286</v>
      </c>
      <c r="M34" s="172"/>
      <c r="N34" s="173"/>
      <c r="O34" t="s">
        <v>590</v>
      </c>
    </row>
    <row r="35" spans="1:16" ht="20.100000000000001" customHeight="1">
      <c r="A35">
        <v>0</v>
      </c>
      <c r="B35" s="65">
        <v>28</v>
      </c>
      <c r="C35" s="102" t="s">
        <v>286</v>
      </c>
      <c r="D35" s="67" t="s">
        <v>286</v>
      </c>
      <c r="E35" s="68" t="s">
        <v>286</v>
      </c>
      <c r="F35" s="105" t="s">
        <v>286</v>
      </c>
      <c r="G35" s="105" t="s">
        <v>286</v>
      </c>
      <c r="H35" s="69"/>
      <c r="I35" s="70"/>
      <c r="J35" s="70"/>
      <c r="K35" s="70"/>
      <c r="L35" s="171" t="s">
        <v>286</v>
      </c>
      <c r="M35" s="172"/>
      <c r="N35" s="173"/>
      <c r="O35" t="s">
        <v>590</v>
      </c>
    </row>
    <row r="36" spans="1:16" ht="20.100000000000001" customHeight="1">
      <c r="A36">
        <v>0</v>
      </c>
      <c r="B36" s="65">
        <v>29</v>
      </c>
      <c r="C36" s="102" t="s">
        <v>286</v>
      </c>
      <c r="D36" s="67" t="s">
        <v>286</v>
      </c>
      <c r="E36" s="68" t="s">
        <v>286</v>
      </c>
      <c r="F36" s="105" t="s">
        <v>286</v>
      </c>
      <c r="G36" s="105" t="s">
        <v>286</v>
      </c>
      <c r="H36" s="69"/>
      <c r="I36" s="70"/>
      <c r="J36" s="70"/>
      <c r="K36" s="70"/>
      <c r="L36" s="171" t="s">
        <v>286</v>
      </c>
      <c r="M36" s="172"/>
      <c r="N36" s="173"/>
      <c r="O36" t="s">
        <v>590</v>
      </c>
    </row>
    <row r="37" spans="1:16" ht="20.100000000000001" customHeight="1">
      <c r="A37">
        <v>0</v>
      </c>
      <c r="B37" s="72">
        <v>30</v>
      </c>
      <c r="C37" s="102" t="s">
        <v>286</v>
      </c>
      <c r="D37" s="67" t="s">
        <v>286</v>
      </c>
      <c r="E37" s="68" t="s">
        <v>286</v>
      </c>
      <c r="F37" s="105" t="s">
        <v>286</v>
      </c>
      <c r="G37" s="105" t="s">
        <v>286</v>
      </c>
      <c r="H37" s="73"/>
      <c r="I37" s="74"/>
      <c r="J37" s="74"/>
      <c r="K37" s="74"/>
      <c r="L37" s="171" t="s">
        <v>286</v>
      </c>
      <c r="M37" s="172"/>
      <c r="N37" s="173"/>
      <c r="O37" t="s">
        <v>590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3"/>
      <c r="M38" s="113"/>
      <c r="N38" s="113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640</v>
      </c>
      <c r="I44" s="112">
        <v>17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2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10.285156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140625" customWidth="1"/>
    <col min="10" max="10" width="4.140625" customWidth="1"/>
    <col min="11" max="11" width="11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4" t="s">
        <v>60</v>
      </c>
      <c r="D1" s="184"/>
      <c r="E1" s="57"/>
      <c r="F1" s="168" t="s">
        <v>305</v>
      </c>
      <c r="G1" s="168"/>
      <c r="H1" s="168"/>
      <c r="I1" s="168"/>
      <c r="J1" s="168"/>
      <c r="K1" s="168"/>
      <c r="L1" s="58" t="s">
        <v>583</v>
      </c>
    </row>
    <row r="2" spans="1:15" s="56" customFormat="1">
      <c r="C2" s="184" t="s">
        <v>62</v>
      </c>
      <c r="D2" s="184"/>
      <c r="E2" s="59" t="s">
        <v>213</v>
      </c>
      <c r="F2" s="185" t="s">
        <v>586</v>
      </c>
      <c r="G2" s="185"/>
      <c r="H2" s="185"/>
      <c r="I2" s="185"/>
      <c r="J2" s="185"/>
      <c r="K2" s="185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641</v>
      </c>
      <c r="D3" s="169" t="s">
        <v>587</v>
      </c>
      <c r="E3" s="169"/>
      <c r="F3" s="169"/>
      <c r="G3" s="169"/>
      <c r="H3" s="169"/>
      <c r="I3" s="169"/>
      <c r="J3" s="169"/>
      <c r="K3" s="169"/>
      <c r="L3" s="60" t="s">
        <v>65</v>
      </c>
      <c r="M3" s="60" t="s">
        <v>64</v>
      </c>
      <c r="N3" s="60">
        <v>1</v>
      </c>
    </row>
    <row r="4" spans="1:15" s="62" customFormat="1" ht="18.75" customHeight="1">
      <c r="B4" s="170" t="s">
        <v>642</v>
      </c>
      <c r="C4" s="170"/>
      <c r="D4" s="170"/>
      <c r="E4" s="170"/>
      <c r="F4" s="170"/>
      <c r="G4" s="170"/>
      <c r="H4" s="170"/>
      <c r="I4" s="170"/>
      <c r="J4" s="170"/>
      <c r="K4" s="170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64" t="s">
        <v>4</v>
      </c>
      <c r="C6" s="165" t="s">
        <v>67</v>
      </c>
      <c r="D6" s="166" t="s">
        <v>9</v>
      </c>
      <c r="E6" s="167" t="s">
        <v>10</v>
      </c>
      <c r="F6" s="165" t="s">
        <v>78</v>
      </c>
      <c r="G6" s="165" t="s">
        <v>79</v>
      </c>
      <c r="H6" s="165" t="s">
        <v>69</v>
      </c>
      <c r="I6" s="165" t="s">
        <v>70</v>
      </c>
      <c r="J6" s="174" t="s">
        <v>59</v>
      </c>
      <c r="K6" s="174"/>
      <c r="L6" s="175" t="s">
        <v>71</v>
      </c>
      <c r="M6" s="176"/>
      <c r="N6" s="177"/>
    </row>
    <row r="7" spans="1:15" ht="27" customHeight="1">
      <c r="B7" s="164"/>
      <c r="C7" s="164"/>
      <c r="D7" s="166"/>
      <c r="E7" s="167"/>
      <c r="F7" s="164"/>
      <c r="G7" s="164"/>
      <c r="H7" s="164"/>
      <c r="I7" s="164"/>
      <c r="J7" s="64" t="s">
        <v>72</v>
      </c>
      <c r="K7" s="64" t="s">
        <v>73</v>
      </c>
      <c r="L7" s="178"/>
      <c r="M7" s="179"/>
      <c r="N7" s="180"/>
    </row>
    <row r="8" spans="1:15" ht="20.100000000000001" customHeight="1">
      <c r="A8">
        <v>293</v>
      </c>
      <c r="B8" s="65">
        <v>1</v>
      </c>
      <c r="C8" s="102">
        <v>2320320561</v>
      </c>
      <c r="D8" s="67" t="s">
        <v>516</v>
      </c>
      <c r="E8" s="68" t="s">
        <v>181</v>
      </c>
      <c r="F8" s="105" t="s">
        <v>500</v>
      </c>
      <c r="G8" s="105" t="s">
        <v>601</v>
      </c>
      <c r="H8" s="69"/>
      <c r="I8" s="70"/>
      <c r="J8" s="70"/>
      <c r="K8" s="70"/>
      <c r="L8" s="181">
        <v>0</v>
      </c>
      <c r="M8" s="182"/>
      <c r="N8" s="183"/>
      <c r="O8" t="s">
        <v>590</v>
      </c>
    </row>
    <row r="9" spans="1:15" ht="20.100000000000001" customHeight="1">
      <c r="A9">
        <v>294</v>
      </c>
      <c r="B9" s="65">
        <v>2</v>
      </c>
      <c r="C9" s="102">
        <v>23213210972</v>
      </c>
      <c r="D9" s="67" t="s">
        <v>517</v>
      </c>
      <c r="E9" s="68" t="s">
        <v>190</v>
      </c>
      <c r="F9" s="105" t="s">
        <v>500</v>
      </c>
      <c r="G9" s="105" t="s">
        <v>601</v>
      </c>
      <c r="H9" s="69"/>
      <c r="I9" s="70"/>
      <c r="J9" s="70"/>
      <c r="K9" s="70"/>
      <c r="L9" s="171">
        <v>0</v>
      </c>
      <c r="M9" s="172"/>
      <c r="N9" s="173"/>
      <c r="O9" t="s">
        <v>590</v>
      </c>
    </row>
    <row r="10" spans="1:15" ht="20.100000000000001" customHeight="1">
      <c r="A10">
        <v>295</v>
      </c>
      <c r="B10" s="65">
        <v>3</v>
      </c>
      <c r="C10" s="102">
        <v>2320314639</v>
      </c>
      <c r="D10" s="67" t="s">
        <v>435</v>
      </c>
      <c r="E10" s="68" t="s">
        <v>168</v>
      </c>
      <c r="F10" s="105" t="s">
        <v>500</v>
      </c>
      <c r="G10" s="105" t="s">
        <v>601</v>
      </c>
      <c r="H10" s="69"/>
      <c r="I10" s="70"/>
      <c r="J10" s="70"/>
      <c r="K10" s="70"/>
      <c r="L10" s="171">
        <v>0</v>
      </c>
      <c r="M10" s="172"/>
      <c r="N10" s="173"/>
      <c r="O10" t="s">
        <v>590</v>
      </c>
    </row>
    <row r="11" spans="1:15" ht="20.100000000000001" customHeight="1">
      <c r="A11">
        <v>296</v>
      </c>
      <c r="B11" s="65">
        <v>4</v>
      </c>
      <c r="C11" s="102">
        <v>2321321309</v>
      </c>
      <c r="D11" s="67" t="s">
        <v>518</v>
      </c>
      <c r="E11" s="68" t="s">
        <v>89</v>
      </c>
      <c r="F11" s="105" t="s">
        <v>500</v>
      </c>
      <c r="G11" s="105" t="s">
        <v>601</v>
      </c>
      <c r="H11" s="69"/>
      <c r="I11" s="70"/>
      <c r="J11" s="70"/>
      <c r="K11" s="70"/>
      <c r="L11" s="171">
        <v>0</v>
      </c>
      <c r="M11" s="172"/>
      <c r="N11" s="173"/>
      <c r="O11" t="s">
        <v>590</v>
      </c>
    </row>
    <row r="12" spans="1:15" ht="20.100000000000001" customHeight="1">
      <c r="A12">
        <v>297</v>
      </c>
      <c r="B12" s="65">
        <v>5</v>
      </c>
      <c r="C12" s="102">
        <v>23203210035</v>
      </c>
      <c r="D12" s="67" t="s">
        <v>519</v>
      </c>
      <c r="E12" s="68" t="s">
        <v>141</v>
      </c>
      <c r="F12" s="105" t="s">
        <v>500</v>
      </c>
      <c r="G12" s="105" t="s">
        <v>601</v>
      </c>
      <c r="H12" s="69"/>
      <c r="I12" s="70"/>
      <c r="J12" s="70"/>
      <c r="K12" s="70"/>
      <c r="L12" s="171">
        <v>0</v>
      </c>
      <c r="M12" s="172"/>
      <c r="N12" s="173"/>
      <c r="O12" t="s">
        <v>590</v>
      </c>
    </row>
    <row r="13" spans="1:15" ht="20.100000000000001" customHeight="1">
      <c r="A13">
        <v>298</v>
      </c>
      <c r="B13" s="65">
        <v>6</v>
      </c>
      <c r="C13" s="102">
        <v>23203211393</v>
      </c>
      <c r="D13" s="67" t="s">
        <v>316</v>
      </c>
      <c r="E13" s="68" t="s">
        <v>141</v>
      </c>
      <c r="F13" s="105" t="s">
        <v>500</v>
      </c>
      <c r="G13" s="105" t="s">
        <v>601</v>
      </c>
      <c r="H13" s="69"/>
      <c r="I13" s="70"/>
      <c r="J13" s="70"/>
      <c r="K13" s="70"/>
      <c r="L13" s="171">
        <v>0</v>
      </c>
      <c r="M13" s="172"/>
      <c r="N13" s="173"/>
      <c r="O13" t="s">
        <v>590</v>
      </c>
    </row>
    <row r="14" spans="1:15" ht="20.100000000000001" customHeight="1">
      <c r="A14">
        <v>299</v>
      </c>
      <c r="B14" s="65">
        <v>7</v>
      </c>
      <c r="C14" s="102">
        <v>23203211592</v>
      </c>
      <c r="D14" s="67" t="s">
        <v>520</v>
      </c>
      <c r="E14" s="68" t="s">
        <v>172</v>
      </c>
      <c r="F14" s="105" t="s">
        <v>500</v>
      </c>
      <c r="G14" s="105" t="s">
        <v>601</v>
      </c>
      <c r="H14" s="69"/>
      <c r="I14" s="70"/>
      <c r="J14" s="70"/>
      <c r="K14" s="70"/>
      <c r="L14" s="171">
        <v>0</v>
      </c>
      <c r="M14" s="172"/>
      <c r="N14" s="173"/>
      <c r="O14" t="s">
        <v>590</v>
      </c>
    </row>
    <row r="15" spans="1:15" ht="20.100000000000001" customHeight="1">
      <c r="A15">
        <v>300</v>
      </c>
      <c r="B15" s="65">
        <v>8</v>
      </c>
      <c r="C15" s="102">
        <v>23203210156</v>
      </c>
      <c r="D15" s="67" t="s">
        <v>521</v>
      </c>
      <c r="E15" s="68" t="s">
        <v>161</v>
      </c>
      <c r="F15" s="105" t="s">
        <v>500</v>
      </c>
      <c r="G15" s="105" t="s">
        <v>601</v>
      </c>
      <c r="H15" s="69"/>
      <c r="I15" s="70"/>
      <c r="J15" s="70"/>
      <c r="K15" s="70"/>
      <c r="L15" s="171">
        <v>0</v>
      </c>
      <c r="M15" s="172"/>
      <c r="N15" s="173"/>
      <c r="O15" t="s">
        <v>590</v>
      </c>
    </row>
    <row r="16" spans="1:15" ht="20.100000000000001" customHeight="1">
      <c r="A16">
        <v>301</v>
      </c>
      <c r="B16" s="65">
        <v>9</v>
      </c>
      <c r="C16" s="102">
        <v>2320315773</v>
      </c>
      <c r="D16" s="67" t="s">
        <v>522</v>
      </c>
      <c r="E16" s="68" t="s">
        <v>234</v>
      </c>
      <c r="F16" s="105" t="s">
        <v>500</v>
      </c>
      <c r="G16" s="105" t="s">
        <v>601</v>
      </c>
      <c r="H16" s="69"/>
      <c r="I16" s="70"/>
      <c r="J16" s="70"/>
      <c r="K16" s="70"/>
      <c r="L16" s="171">
        <v>0</v>
      </c>
      <c r="M16" s="172"/>
      <c r="N16" s="173"/>
      <c r="O16" t="s">
        <v>590</v>
      </c>
    </row>
    <row r="17" spans="1:15" ht="20.100000000000001" customHeight="1">
      <c r="A17">
        <v>302</v>
      </c>
      <c r="B17" s="65">
        <v>10</v>
      </c>
      <c r="C17" s="102">
        <v>2321315795</v>
      </c>
      <c r="D17" s="67" t="s">
        <v>255</v>
      </c>
      <c r="E17" s="68" t="s">
        <v>121</v>
      </c>
      <c r="F17" s="105" t="s">
        <v>500</v>
      </c>
      <c r="G17" s="105" t="s">
        <v>601</v>
      </c>
      <c r="H17" s="69"/>
      <c r="I17" s="70"/>
      <c r="J17" s="70"/>
      <c r="K17" s="70"/>
      <c r="L17" s="171">
        <v>0</v>
      </c>
      <c r="M17" s="172"/>
      <c r="N17" s="173"/>
      <c r="O17" t="s">
        <v>590</v>
      </c>
    </row>
    <row r="18" spans="1:15" ht="20.100000000000001" customHeight="1">
      <c r="A18">
        <v>303</v>
      </c>
      <c r="B18" s="65">
        <v>11</v>
      </c>
      <c r="C18" s="102">
        <v>2320315774</v>
      </c>
      <c r="D18" s="67" t="s">
        <v>523</v>
      </c>
      <c r="E18" s="68" t="s">
        <v>106</v>
      </c>
      <c r="F18" s="105" t="s">
        <v>500</v>
      </c>
      <c r="G18" s="105" t="s">
        <v>601</v>
      </c>
      <c r="H18" s="69"/>
      <c r="I18" s="70"/>
      <c r="J18" s="70"/>
      <c r="K18" s="70"/>
      <c r="L18" s="171">
        <v>0</v>
      </c>
      <c r="M18" s="172"/>
      <c r="N18" s="173"/>
      <c r="O18" t="s">
        <v>590</v>
      </c>
    </row>
    <row r="19" spans="1:15" ht="20.100000000000001" customHeight="1">
      <c r="A19">
        <v>304</v>
      </c>
      <c r="B19" s="65">
        <v>12</v>
      </c>
      <c r="C19" s="102">
        <v>2320719661</v>
      </c>
      <c r="D19" s="67" t="s">
        <v>312</v>
      </c>
      <c r="E19" s="68" t="s">
        <v>140</v>
      </c>
      <c r="F19" s="105" t="s">
        <v>500</v>
      </c>
      <c r="G19" s="105" t="s">
        <v>601</v>
      </c>
      <c r="H19" s="69"/>
      <c r="I19" s="70"/>
      <c r="J19" s="70"/>
      <c r="K19" s="70"/>
      <c r="L19" s="171">
        <v>0</v>
      </c>
      <c r="M19" s="172"/>
      <c r="N19" s="173"/>
      <c r="O19" t="s">
        <v>590</v>
      </c>
    </row>
    <row r="20" spans="1:15" ht="20.100000000000001" customHeight="1">
      <c r="A20">
        <v>305</v>
      </c>
      <c r="B20" s="65">
        <v>13</v>
      </c>
      <c r="C20" s="102">
        <v>23203210175</v>
      </c>
      <c r="D20" s="67" t="s">
        <v>236</v>
      </c>
      <c r="E20" s="68" t="s">
        <v>116</v>
      </c>
      <c r="F20" s="105" t="s">
        <v>524</v>
      </c>
      <c r="G20" s="105" t="s">
        <v>601</v>
      </c>
      <c r="H20" s="69"/>
      <c r="I20" s="70"/>
      <c r="J20" s="70"/>
      <c r="K20" s="70"/>
      <c r="L20" s="171">
        <v>0</v>
      </c>
      <c r="M20" s="172"/>
      <c r="N20" s="173"/>
      <c r="O20" t="s">
        <v>590</v>
      </c>
    </row>
    <row r="21" spans="1:15" ht="20.100000000000001" customHeight="1">
      <c r="A21">
        <v>306</v>
      </c>
      <c r="B21" s="65">
        <v>14</v>
      </c>
      <c r="C21" s="102">
        <v>23203212394</v>
      </c>
      <c r="D21" s="67" t="s">
        <v>281</v>
      </c>
      <c r="E21" s="68" t="s">
        <v>116</v>
      </c>
      <c r="F21" s="105" t="s">
        <v>524</v>
      </c>
      <c r="G21" s="105" t="s">
        <v>601</v>
      </c>
      <c r="H21" s="69"/>
      <c r="I21" s="70"/>
      <c r="J21" s="70"/>
      <c r="K21" s="70"/>
      <c r="L21" s="171">
        <v>0</v>
      </c>
      <c r="M21" s="172"/>
      <c r="N21" s="173"/>
      <c r="O21" t="s">
        <v>590</v>
      </c>
    </row>
    <row r="22" spans="1:15" ht="20.100000000000001" customHeight="1">
      <c r="A22">
        <v>307</v>
      </c>
      <c r="B22" s="65">
        <v>15</v>
      </c>
      <c r="C22" s="102">
        <v>2321321275</v>
      </c>
      <c r="D22" s="67" t="s">
        <v>280</v>
      </c>
      <c r="E22" s="68" t="s">
        <v>137</v>
      </c>
      <c r="F22" s="105" t="s">
        <v>524</v>
      </c>
      <c r="G22" s="105" t="s">
        <v>601</v>
      </c>
      <c r="H22" s="69"/>
      <c r="I22" s="70"/>
      <c r="J22" s="70"/>
      <c r="K22" s="70"/>
      <c r="L22" s="171">
        <v>0</v>
      </c>
      <c r="M22" s="172"/>
      <c r="N22" s="173"/>
      <c r="O22" t="s">
        <v>590</v>
      </c>
    </row>
    <row r="23" spans="1:15" ht="20.100000000000001" customHeight="1">
      <c r="A23">
        <v>308</v>
      </c>
      <c r="B23" s="65">
        <v>16</v>
      </c>
      <c r="C23" s="102">
        <v>2320329710</v>
      </c>
      <c r="D23" s="67" t="s">
        <v>525</v>
      </c>
      <c r="E23" s="68" t="s">
        <v>125</v>
      </c>
      <c r="F23" s="105" t="s">
        <v>524</v>
      </c>
      <c r="G23" s="105" t="s">
        <v>601</v>
      </c>
      <c r="H23" s="69"/>
      <c r="I23" s="70"/>
      <c r="J23" s="70"/>
      <c r="K23" s="70"/>
      <c r="L23" s="171">
        <v>0</v>
      </c>
      <c r="M23" s="172"/>
      <c r="N23" s="173"/>
      <c r="O23" t="s">
        <v>590</v>
      </c>
    </row>
    <row r="24" spans="1:15" ht="20.100000000000001" customHeight="1">
      <c r="A24">
        <v>309</v>
      </c>
      <c r="B24" s="65">
        <v>17</v>
      </c>
      <c r="C24" s="102">
        <v>23203210932</v>
      </c>
      <c r="D24" s="67" t="s">
        <v>526</v>
      </c>
      <c r="E24" s="68" t="s">
        <v>163</v>
      </c>
      <c r="F24" s="105" t="s">
        <v>524</v>
      </c>
      <c r="G24" s="105" t="s">
        <v>601</v>
      </c>
      <c r="H24" s="69"/>
      <c r="I24" s="70"/>
      <c r="J24" s="70"/>
      <c r="K24" s="70"/>
      <c r="L24" s="171">
        <v>0</v>
      </c>
      <c r="M24" s="172"/>
      <c r="N24" s="173"/>
      <c r="O24" t="s">
        <v>590</v>
      </c>
    </row>
    <row r="25" spans="1:15" ht="20.100000000000001" customHeight="1">
      <c r="A25">
        <v>310</v>
      </c>
      <c r="B25" s="65">
        <v>18</v>
      </c>
      <c r="C25" s="102">
        <v>23203211624</v>
      </c>
      <c r="D25" s="67" t="s">
        <v>264</v>
      </c>
      <c r="E25" s="68" t="s">
        <v>92</v>
      </c>
      <c r="F25" s="105" t="s">
        <v>524</v>
      </c>
      <c r="G25" s="105" t="s">
        <v>601</v>
      </c>
      <c r="H25" s="69"/>
      <c r="I25" s="70"/>
      <c r="J25" s="70"/>
      <c r="K25" s="70"/>
      <c r="L25" s="171">
        <v>0</v>
      </c>
      <c r="M25" s="172"/>
      <c r="N25" s="173"/>
      <c r="O25" t="s">
        <v>590</v>
      </c>
    </row>
    <row r="26" spans="1:15" ht="20.100000000000001" customHeight="1">
      <c r="A26">
        <v>311</v>
      </c>
      <c r="B26" s="65">
        <v>19</v>
      </c>
      <c r="C26" s="102">
        <v>23203212122</v>
      </c>
      <c r="D26" s="67" t="s">
        <v>203</v>
      </c>
      <c r="E26" s="68" t="s">
        <v>91</v>
      </c>
      <c r="F26" s="105" t="s">
        <v>524</v>
      </c>
      <c r="G26" s="105" t="s">
        <v>601</v>
      </c>
      <c r="H26" s="69"/>
      <c r="I26" s="70"/>
      <c r="J26" s="70"/>
      <c r="K26" s="70"/>
      <c r="L26" s="171">
        <v>0</v>
      </c>
      <c r="M26" s="172"/>
      <c r="N26" s="173"/>
      <c r="O26" t="s">
        <v>590</v>
      </c>
    </row>
    <row r="27" spans="1:15" ht="20.100000000000001" customHeight="1">
      <c r="A27">
        <v>312</v>
      </c>
      <c r="B27" s="65">
        <v>20</v>
      </c>
      <c r="C27" s="102">
        <v>2320320494</v>
      </c>
      <c r="D27" s="67" t="s">
        <v>318</v>
      </c>
      <c r="E27" s="68" t="s">
        <v>93</v>
      </c>
      <c r="F27" s="105" t="s">
        <v>524</v>
      </c>
      <c r="G27" s="105" t="s">
        <v>601</v>
      </c>
      <c r="H27" s="69"/>
      <c r="I27" s="70"/>
      <c r="J27" s="70"/>
      <c r="K27" s="70"/>
      <c r="L27" s="171">
        <v>0</v>
      </c>
      <c r="M27" s="172"/>
      <c r="N27" s="173"/>
      <c r="O27" t="s">
        <v>590</v>
      </c>
    </row>
    <row r="28" spans="1:15" ht="20.100000000000001" customHeight="1">
      <c r="A28">
        <v>313</v>
      </c>
      <c r="B28" s="65">
        <v>21</v>
      </c>
      <c r="C28" s="102">
        <v>2321321286</v>
      </c>
      <c r="D28" s="67" t="s">
        <v>527</v>
      </c>
      <c r="E28" s="68" t="s">
        <v>94</v>
      </c>
      <c r="F28" s="105" t="s">
        <v>524</v>
      </c>
      <c r="G28" s="105" t="s">
        <v>601</v>
      </c>
      <c r="H28" s="69"/>
      <c r="I28" s="70"/>
      <c r="J28" s="70"/>
      <c r="K28" s="70"/>
      <c r="L28" s="171">
        <v>0</v>
      </c>
      <c r="M28" s="172"/>
      <c r="N28" s="173"/>
      <c r="O28" t="s">
        <v>590</v>
      </c>
    </row>
    <row r="29" spans="1:15" ht="20.100000000000001" customHeight="1">
      <c r="A29">
        <v>314</v>
      </c>
      <c r="B29" s="65">
        <v>22</v>
      </c>
      <c r="C29" s="102">
        <v>23203211766</v>
      </c>
      <c r="D29" s="67" t="s">
        <v>528</v>
      </c>
      <c r="E29" s="68" t="s">
        <v>167</v>
      </c>
      <c r="F29" s="105" t="s">
        <v>524</v>
      </c>
      <c r="G29" s="105" t="s">
        <v>601</v>
      </c>
      <c r="H29" s="69"/>
      <c r="I29" s="70"/>
      <c r="J29" s="70"/>
      <c r="K29" s="70"/>
      <c r="L29" s="171">
        <v>0</v>
      </c>
      <c r="M29" s="172"/>
      <c r="N29" s="173"/>
      <c r="O29" t="s">
        <v>590</v>
      </c>
    </row>
    <row r="30" spans="1:15" ht="20.100000000000001" customHeight="1">
      <c r="A30">
        <v>315</v>
      </c>
      <c r="B30" s="65">
        <v>23</v>
      </c>
      <c r="C30" s="102">
        <v>23203211009</v>
      </c>
      <c r="D30" s="67" t="s">
        <v>529</v>
      </c>
      <c r="E30" s="68" t="s">
        <v>130</v>
      </c>
      <c r="F30" s="105" t="s">
        <v>524</v>
      </c>
      <c r="G30" s="105" t="s">
        <v>601</v>
      </c>
      <c r="H30" s="69"/>
      <c r="I30" s="70"/>
      <c r="J30" s="70"/>
      <c r="K30" s="70"/>
      <c r="L30" s="171">
        <v>0</v>
      </c>
      <c r="M30" s="172"/>
      <c r="N30" s="173"/>
      <c r="O30" t="s">
        <v>590</v>
      </c>
    </row>
    <row r="31" spans="1:15" ht="20.100000000000001" customHeight="1">
      <c r="A31">
        <v>0</v>
      </c>
      <c r="B31" s="65">
        <v>24</v>
      </c>
      <c r="C31" s="102" t="s">
        <v>286</v>
      </c>
      <c r="D31" s="67" t="s">
        <v>286</v>
      </c>
      <c r="E31" s="68" t="s">
        <v>286</v>
      </c>
      <c r="F31" s="105" t="s">
        <v>286</v>
      </c>
      <c r="G31" s="105" t="s">
        <v>286</v>
      </c>
      <c r="H31" s="69"/>
      <c r="I31" s="70"/>
      <c r="J31" s="70"/>
      <c r="K31" s="70"/>
      <c r="L31" s="171" t="s">
        <v>286</v>
      </c>
      <c r="M31" s="172"/>
      <c r="N31" s="173"/>
      <c r="O31" t="s">
        <v>590</v>
      </c>
    </row>
    <row r="32" spans="1:15" ht="20.100000000000001" customHeight="1">
      <c r="A32">
        <v>0</v>
      </c>
      <c r="B32" s="65">
        <v>25</v>
      </c>
      <c r="C32" s="102" t="s">
        <v>286</v>
      </c>
      <c r="D32" s="67" t="s">
        <v>286</v>
      </c>
      <c r="E32" s="68" t="s">
        <v>286</v>
      </c>
      <c r="F32" s="105" t="s">
        <v>286</v>
      </c>
      <c r="G32" s="105" t="s">
        <v>286</v>
      </c>
      <c r="H32" s="69"/>
      <c r="I32" s="70"/>
      <c r="J32" s="70"/>
      <c r="K32" s="70"/>
      <c r="L32" s="171" t="s">
        <v>286</v>
      </c>
      <c r="M32" s="172"/>
      <c r="N32" s="173"/>
      <c r="O32" t="s">
        <v>590</v>
      </c>
    </row>
    <row r="33" spans="1:16" ht="20.100000000000001" customHeight="1">
      <c r="A33">
        <v>0</v>
      </c>
      <c r="B33" s="65">
        <v>26</v>
      </c>
      <c r="C33" s="102" t="s">
        <v>286</v>
      </c>
      <c r="D33" s="67" t="s">
        <v>286</v>
      </c>
      <c r="E33" s="68" t="s">
        <v>286</v>
      </c>
      <c r="F33" s="105" t="s">
        <v>286</v>
      </c>
      <c r="G33" s="105" t="s">
        <v>286</v>
      </c>
      <c r="H33" s="69"/>
      <c r="I33" s="70"/>
      <c r="J33" s="70"/>
      <c r="K33" s="70"/>
      <c r="L33" s="171" t="s">
        <v>286</v>
      </c>
      <c r="M33" s="172"/>
      <c r="N33" s="173"/>
      <c r="O33" t="s">
        <v>590</v>
      </c>
    </row>
    <row r="34" spans="1:16" ht="20.100000000000001" customHeight="1">
      <c r="A34">
        <v>0</v>
      </c>
      <c r="B34" s="65">
        <v>27</v>
      </c>
      <c r="C34" s="102" t="s">
        <v>286</v>
      </c>
      <c r="D34" s="67" t="s">
        <v>286</v>
      </c>
      <c r="E34" s="68" t="s">
        <v>286</v>
      </c>
      <c r="F34" s="105" t="s">
        <v>286</v>
      </c>
      <c r="G34" s="105" t="s">
        <v>286</v>
      </c>
      <c r="H34" s="69"/>
      <c r="I34" s="70"/>
      <c r="J34" s="70"/>
      <c r="K34" s="70"/>
      <c r="L34" s="171" t="s">
        <v>286</v>
      </c>
      <c r="M34" s="172"/>
      <c r="N34" s="173"/>
      <c r="O34" t="s">
        <v>590</v>
      </c>
    </row>
    <row r="35" spans="1:16" ht="20.100000000000001" customHeight="1">
      <c r="A35">
        <v>0</v>
      </c>
      <c r="B35" s="65">
        <v>28</v>
      </c>
      <c r="C35" s="102" t="s">
        <v>286</v>
      </c>
      <c r="D35" s="67" t="s">
        <v>286</v>
      </c>
      <c r="E35" s="68" t="s">
        <v>286</v>
      </c>
      <c r="F35" s="105" t="s">
        <v>286</v>
      </c>
      <c r="G35" s="105" t="s">
        <v>286</v>
      </c>
      <c r="H35" s="69"/>
      <c r="I35" s="70"/>
      <c r="J35" s="70"/>
      <c r="K35" s="70"/>
      <c r="L35" s="171" t="s">
        <v>286</v>
      </c>
      <c r="M35" s="172"/>
      <c r="N35" s="173"/>
      <c r="O35" t="s">
        <v>590</v>
      </c>
    </row>
    <row r="36" spans="1:16" ht="20.100000000000001" customHeight="1">
      <c r="A36">
        <v>0</v>
      </c>
      <c r="B36" s="65">
        <v>29</v>
      </c>
      <c r="C36" s="102" t="s">
        <v>286</v>
      </c>
      <c r="D36" s="67" t="s">
        <v>286</v>
      </c>
      <c r="E36" s="68" t="s">
        <v>286</v>
      </c>
      <c r="F36" s="105" t="s">
        <v>286</v>
      </c>
      <c r="G36" s="105" t="s">
        <v>286</v>
      </c>
      <c r="H36" s="69"/>
      <c r="I36" s="70"/>
      <c r="J36" s="70"/>
      <c r="K36" s="70"/>
      <c r="L36" s="171" t="s">
        <v>286</v>
      </c>
      <c r="M36" s="172"/>
      <c r="N36" s="173"/>
      <c r="O36" t="s">
        <v>590</v>
      </c>
    </row>
    <row r="37" spans="1:16" ht="20.100000000000001" customHeight="1">
      <c r="A37">
        <v>0</v>
      </c>
      <c r="B37" s="72">
        <v>30</v>
      </c>
      <c r="C37" s="102" t="s">
        <v>286</v>
      </c>
      <c r="D37" s="67" t="s">
        <v>286</v>
      </c>
      <c r="E37" s="68" t="s">
        <v>286</v>
      </c>
      <c r="F37" s="105" t="s">
        <v>286</v>
      </c>
      <c r="G37" s="105" t="s">
        <v>286</v>
      </c>
      <c r="H37" s="73"/>
      <c r="I37" s="74"/>
      <c r="J37" s="74"/>
      <c r="K37" s="74"/>
      <c r="L37" s="171" t="s">
        <v>286</v>
      </c>
      <c r="M37" s="172"/>
      <c r="N37" s="173"/>
      <c r="O37" t="s">
        <v>590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3"/>
      <c r="M38" s="113"/>
      <c r="N38" s="113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643</v>
      </c>
      <c r="I44" s="112">
        <v>17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2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10.285156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140625" customWidth="1"/>
    <col min="10" max="10" width="4.140625" customWidth="1"/>
    <col min="11" max="11" width="11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4" t="s">
        <v>60</v>
      </c>
      <c r="D1" s="184"/>
      <c r="E1" s="57"/>
      <c r="F1" s="168" t="s">
        <v>305</v>
      </c>
      <c r="G1" s="168"/>
      <c r="H1" s="168"/>
      <c r="I1" s="168"/>
      <c r="J1" s="168"/>
      <c r="K1" s="168"/>
      <c r="L1" s="58" t="s">
        <v>584</v>
      </c>
    </row>
    <row r="2" spans="1:15" s="56" customFormat="1">
      <c r="C2" s="184" t="s">
        <v>62</v>
      </c>
      <c r="D2" s="184"/>
      <c r="E2" s="59" t="s">
        <v>300</v>
      </c>
      <c r="F2" s="185" t="s">
        <v>586</v>
      </c>
      <c r="G2" s="185"/>
      <c r="H2" s="185"/>
      <c r="I2" s="185"/>
      <c r="J2" s="185"/>
      <c r="K2" s="185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644</v>
      </c>
      <c r="D3" s="169" t="s">
        <v>587</v>
      </c>
      <c r="E3" s="169"/>
      <c r="F3" s="169"/>
      <c r="G3" s="169"/>
      <c r="H3" s="169"/>
      <c r="I3" s="169"/>
      <c r="J3" s="169"/>
      <c r="K3" s="169"/>
      <c r="L3" s="60" t="s">
        <v>65</v>
      </c>
      <c r="M3" s="60" t="s">
        <v>64</v>
      </c>
      <c r="N3" s="60">
        <v>1</v>
      </c>
    </row>
    <row r="4" spans="1:15" s="62" customFormat="1" ht="18.75" customHeight="1">
      <c r="B4" s="170" t="s">
        <v>645</v>
      </c>
      <c r="C4" s="170"/>
      <c r="D4" s="170"/>
      <c r="E4" s="170"/>
      <c r="F4" s="170"/>
      <c r="G4" s="170"/>
      <c r="H4" s="170"/>
      <c r="I4" s="170"/>
      <c r="J4" s="170"/>
      <c r="K4" s="170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64" t="s">
        <v>4</v>
      </c>
      <c r="C6" s="165" t="s">
        <v>67</v>
      </c>
      <c r="D6" s="166" t="s">
        <v>9</v>
      </c>
      <c r="E6" s="167" t="s">
        <v>10</v>
      </c>
      <c r="F6" s="165" t="s">
        <v>78</v>
      </c>
      <c r="G6" s="165" t="s">
        <v>79</v>
      </c>
      <c r="H6" s="165" t="s">
        <v>69</v>
      </c>
      <c r="I6" s="165" t="s">
        <v>70</v>
      </c>
      <c r="J6" s="174" t="s">
        <v>59</v>
      </c>
      <c r="K6" s="174"/>
      <c r="L6" s="175" t="s">
        <v>71</v>
      </c>
      <c r="M6" s="176"/>
      <c r="N6" s="177"/>
    </row>
    <row r="7" spans="1:15" ht="27" customHeight="1">
      <c r="B7" s="164"/>
      <c r="C7" s="164"/>
      <c r="D7" s="166"/>
      <c r="E7" s="167"/>
      <c r="F7" s="164"/>
      <c r="G7" s="164"/>
      <c r="H7" s="164"/>
      <c r="I7" s="164"/>
      <c r="J7" s="64" t="s">
        <v>72</v>
      </c>
      <c r="K7" s="64" t="s">
        <v>73</v>
      </c>
      <c r="L7" s="178"/>
      <c r="M7" s="179"/>
      <c r="N7" s="180"/>
    </row>
    <row r="8" spans="1:15" ht="20.100000000000001" customHeight="1">
      <c r="A8">
        <v>316</v>
      </c>
      <c r="B8" s="65">
        <v>1</v>
      </c>
      <c r="C8" s="102">
        <v>23203212422</v>
      </c>
      <c r="D8" s="67" t="s">
        <v>530</v>
      </c>
      <c r="E8" s="68" t="s">
        <v>197</v>
      </c>
      <c r="F8" s="105" t="s">
        <v>524</v>
      </c>
      <c r="G8" s="105" t="s">
        <v>601</v>
      </c>
      <c r="H8" s="69"/>
      <c r="I8" s="70"/>
      <c r="J8" s="70"/>
      <c r="K8" s="70"/>
      <c r="L8" s="181">
        <v>0</v>
      </c>
      <c r="M8" s="182"/>
      <c r="N8" s="183"/>
      <c r="O8" t="s">
        <v>590</v>
      </c>
    </row>
    <row r="9" spans="1:15" ht="20.100000000000001" customHeight="1">
      <c r="A9">
        <v>317</v>
      </c>
      <c r="B9" s="65">
        <v>2</v>
      </c>
      <c r="C9" s="102">
        <v>23203210637</v>
      </c>
      <c r="D9" s="67" t="s">
        <v>531</v>
      </c>
      <c r="E9" s="68" t="s">
        <v>138</v>
      </c>
      <c r="F9" s="105" t="s">
        <v>524</v>
      </c>
      <c r="G9" s="105" t="s">
        <v>601</v>
      </c>
      <c r="H9" s="69"/>
      <c r="I9" s="70"/>
      <c r="J9" s="70"/>
      <c r="K9" s="70"/>
      <c r="L9" s="171">
        <v>0</v>
      </c>
      <c r="M9" s="172"/>
      <c r="N9" s="173"/>
      <c r="O9" t="s">
        <v>590</v>
      </c>
    </row>
    <row r="10" spans="1:15" ht="20.100000000000001" customHeight="1">
      <c r="A10">
        <v>318</v>
      </c>
      <c r="B10" s="65">
        <v>3</v>
      </c>
      <c r="C10" s="102">
        <v>23203211925</v>
      </c>
      <c r="D10" s="67" t="s">
        <v>331</v>
      </c>
      <c r="E10" s="68" t="s">
        <v>138</v>
      </c>
      <c r="F10" s="105" t="s">
        <v>524</v>
      </c>
      <c r="G10" s="105" t="s">
        <v>601</v>
      </c>
      <c r="H10" s="69"/>
      <c r="I10" s="70"/>
      <c r="J10" s="70"/>
      <c r="K10" s="70"/>
      <c r="L10" s="171">
        <v>0</v>
      </c>
      <c r="M10" s="172"/>
      <c r="N10" s="173"/>
      <c r="O10" t="s">
        <v>590</v>
      </c>
    </row>
    <row r="11" spans="1:15" ht="20.100000000000001" customHeight="1">
      <c r="A11">
        <v>319</v>
      </c>
      <c r="B11" s="65">
        <v>4</v>
      </c>
      <c r="C11" s="102">
        <v>2320717252</v>
      </c>
      <c r="D11" s="67" t="s">
        <v>532</v>
      </c>
      <c r="E11" s="68" t="s">
        <v>104</v>
      </c>
      <c r="F11" s="105" t="s">
        <v>524</v>
      </c>
      <c r="G11" s="105" t="s">
        <v>601</v>
      </c>
      <c r="H11" s="69"/>
      <c r="I11" s="70"/>
      <c r="J11" s="70"/>
      <c r="K11" s="70"/>
      <c r="L11" s="171">
        <v>0</v>
      </c>
      <c r="M11" s="172"/>
      <c r="N11" s="173"/>
      <c r="O11" t="s">
        <v>590</v>
      </c>
    </row>
    <row r="12" spans="1:15" ht="20.100000000000001" customHeight="1">
      <c r="A12">
        <v>320</v>
      </c>
      <c r="B12" s="65">
        <v>5</v>
      </c>
      <c r="C12" s="102">
        <v>23203212372</v>
      </c>
      <c r="D12" s="67" t="s">
        <v>278</v>
      </c>
      <c r="E12" s="68" t="s">
        <v>112</v>
      </c>
      <c r="F12" s="105" t="s">
        <v>524</v>
      </c>
      <c r="G12" s="105" t="s">
        <v>601</v>
      </c>
      <c r="H12" s="69"/>
      <c r="I12" s="70"/>
      <c r="J12" s="70"/>
      <c r="K12" s="70"/>
      <c r="L12" s="171">
        <v>0</v>
      </c>
      <c r="M12" s="172"/>
      <c r="N12" s="173"/>
      <c r="O12" t="s">
        <v>590</v>
      </c>
    </row>
    <row r="13" spans="1:15" ht="20.100000000000001" customHeight="1">
      <c r="A13">
        <v>321</v>
      </c>
      <c r="B13" s="65">
        <v>6</v>
      </c>
      <c r="C13" s="102">
        <v>2320324796</v>
      </c>
      <c r="D13" s="67" t="s">
        <v>273</v>
      </c>
      <c r="E13" s="68" t="s">
        <v>112</v>
      </c>
      <c r="F13" s="105" t="s">
        <v>524</v>
      </c>
      <c r="G13" s="105" t="s">
        <v>601</v>
      </c>
      <c r="H13" s="69"/>
      <c r="I13" s="70"/>
      <c r="J13" s="70"/>
      <c r="K13" s="70"/>
      <c r="L13" s="171">
        <v>0</v>
      </c>
      <c r="M13" s="172"/>
      <c r="N13" s="173"/>
      <c r="O13" t="s">
        <v>590</v>
      </c>
    </row>
    <row r="14" spans="1:15" ht="20.100000000000001" customHeight="1">
      <c r="A14">
        <v>322</v>
      </c>
      <c r="B14" s="65">
        <v>7</v>
      </c>
      <c r="C14" s="102">
        <v>23213212188</v>
      </c>
      <c r="D14" s="67" t="s">
        <v>533</v>
      </c>
      <c r="E14" s="68" t="s">
        <v>107</v>
      </c>
      <c r="F14" s="105" t="s">
        <v>524</v>
      </c>
      <c r="G14" s="105" t="s">
        <v>601</v>
      </c>
      <c r="H14" s="69"/>
      <c r="I14" s="70"/>
      <c r="J14" s="70"/>
      <c r="K14" s="70"/>
      <c r="L14" s="171">
        <v>0</v>
      </c>
      <c r="M14" s="172"/>
      <c r="N14" s="173"/>
      <c r="O14" t="s">
        <v>590</v>
      </c>
    </row>
    <row r="15" spans="1:15" ht="20.100000000000001" customHeight="1">
      <c r="A15">
        <v>323</v>
      </c>
      <c r="B15" s="65">
        <v>8</v>
      </c>
      <c r="C15" s="102">
        <v>23203210612</v>
      </c>
      <c r="D15" s="67" t="s">
        <v>237</v>
      </c>
      <c r="E15" s="68" t="s">
        <v>132</v>
      </c>
      <c r="F15" s="105" t="s">
        <v>524</v>
      </c>
      <c r="G15" s="105" t="s">
        <v>601</v>
      </c>
      <c r="H15" s="69"/>
      <c r="I15" s="70"/>
      <c r="J15" s="70"/>
      <c r="K15" s="70"/>
      <c r="L15" s="171">
        <v>0</v>
      </c>
      <c r="M15" s="172"/>
      <c r="N15" s="173"/>
      <c r="O15" t="s">
        <v>590</v>
      </c>
    </row>
    <row r="16" spans="1:15" ht="20.100000000000001" customHeight="1">
      <c r="A16">
        <v>324</v>
      </c>
      <c r="B16" s="65">
        <v>9</v>
      </c>
      <c r="C16" s="102">
        <v>23203211024</v>
      </c>
      <c r="D16" s="67" t="s">
        <v>534</v>
      </c>
      <c r="E16" s="68" t="s">
        <v>175</v>
      </c>
      <c r="F16" s="105" t="s">
        <v>524</v>
      </c>
      <c r="G16" s="105" t="s">
        <v>601</v>
      </c>
      <c r="H16" s="69"/>
      <c r="I16" s="70"/>
      <c r="J16" s="70"/>
      <c r="K16" s="70"/>
      <c r="L16" s="171">
        <v>0</v>
      </c>
      <c r="M16" s="172"/>
      <c r="N16" s="173"/>
      <c r="O16" t="s">
        <v>590</v>
      </c>
    </row>
    <row r="17" spans="1:15" ht="20.100000000000001" customHeight="1">
      <c r="A17">
        <v>325</v>
      </c>
      <c r="B17" s="65">
        <v>10</v>
      </c>
      <c r="C17" s="102">
        <v>2320321310</v>
      </c>
      <c r="D17" s="67" t="s">
        <v>239</v>
      </c>
      <c r="E17" s="68" t="s">
        <v>134</v>
      </c>
      <c r="F17" s="105" t="s">
        <v>524</v>
      </c>
      <c r="G17" s="105" t="s">
        <v>601</v>
      </c>
      <c r="H17" s="69"/>
      <c r="I17" s="70"/>
      <c r="J17" s="70"/>
      <c r="K17" s="70"/>
      <c r="L17" s="171">
        <v>0</v>
      </c>
      <c r="M17" s="172"/>
      <c r="N17" s="173"/>
      <c r="O17" t="s">
        <v>590</v>
      </c>
    </row>
    <row r="18" spans="1:15" ht="20.100000000000001" customHeight="1">
      <c r="A18">
        <v>326</v>
      </c>
      <c r="B18" s="65">
        <v>11</v>
      </c>
      <c r="C18" s="102">
        <v>23203210449</v>
      </c>
      <c r="D18" s="67" t="s">
        <v>535</v>
      </c>
      <c r="E18" s="68" t="s">
        <v>108</v>
      </c>
      <c r="F18" s="105" t="s">
        <v>524</v>
      </c>
      <c r="G18" s="105" t="s">
        <v>601</v>
      </c>
      <c r="H18" s="69"/>
      <c r="I18" s="70"/>
      <c r="J18" s="70"/>
      <c r="K18" s="70"/>
      <c r="L18" s="171">
        <v>0</v>
      </c>
      <c r="M18" s="172"/>
      <c r="N18" s="173"/>
      <c r="O18" t="s">
        <v>590</v>
      </c>
    </row>
    <row r="19" spans="1:15" ht="20.100000000000001" customHeight="1">
      <c r="A19">
        <v>327</v>
      </c>
      <c r="B19" s="65">
        <v>12</v>
      </c>
      <c r="C19" s="102">
        <v>23213210934</v>
      </c>
      <c r="D19" s="67" t="s">
        <v>148</v>
      </c>
      <c r="E19" s="68" t="s">
        <v>190</v>
      </c>
      <c r="F19" s="105" t="s">
        <v>524</v>
      </c>
      <c r="G19" s="105" t="s">
        <v>601</v>
      </c>
      <c r="H19" s="69"/>
      <c r="I19" s="70"/>
      <c r="J19" s="70"/>
      <c r="K19" s="70"/>
      <c r="L19" s="171">
        <v>0</v>
      </c>
      <c r="M19" s="172"/>
      <c r="N19" s="173"/>
      <c r="O19" t="s">
        <v>590</v>
      </c>
    </row>
    <row r="20" spans="1:15" ht="20.100000000000001" customHeight="1">
      <c r="A20">
        <v>328</v>
      </c>
      <c r="B20" s="65">
        <v>13</v>
      </c>
      <c r="C20" s="102">
        <v>2320324960</v>
      </c>
      <c r="D20" s="67" t="s">
        <v>536</v>
      </c>
      <c r="E20" s="68" t="s">
        <v>168</v>
      </c>
      <c r="F20" s="105" t="s">
        <v>524</v>
      </c>
      <c r="G20" s="105" t="s">
        <v>601</v>
      </c>
      <c r="H20" s="69"/>
      <c r="I20" s="70"/>
      <c r="J20" s="70"/>
      <c r="K20" s="70"/>
      <c r="L20" s="171">
        <v>0</v>
      </c>
      <c r="M20" s="172"/>
      <c r="N20" s="173"/>
      <c r="O20" t="s">
        <v>590</v>
      </c>
    </row>
    <row r="21" spans="1:15" ht="20.100000000000001" customHeight="1">
      <c r="A21">
        <v>329</v>
      </c>
      <c r="B21" s="65">
        <v>14</v>
      </c>
      <c r="C21" s="102">
        <v>23213210022</v>
      </c>
      <c r="D21" s="67" t="s">
        <v>224</v>
      </c>
      <c r="E21" s="68" t="s">
        <v>168</v>
      </c>
      <c r="F21" s="105" t="s">
        <v>524</v>
      </c>
      <c r="G21" s="105" t="s">
        <v>601</v>
      </c>
      <c r="H21" s="69"/>
      <c r="I21" s="70"/>
      <c r="J21" s="70"/>
      <c r="K21" s="70"/>
      <c r="L21" s="171">
        <v>0</v>
      </c>
      <c r="M21" s="172"/>
      <c r="N21" s="173"/>
      <c r="O21" t="s">
        <v>590</v>
      </c>
    </row>
    <row r="22" spans="1:15" ht="20.100000000000001" customHeight="1">
      <c r="A22">
        <v>330</v>
      </c>
      <c r="B22" s="65">
        <v>15</v>
      </c>
      <c r="C22" s="102">
        <v>2321713978</v>
      </c>
      <c r="D22" s="67" t="s">
        <v>290</v>
      </c>
      <c r="E22" s="68" t="s">
        <v>110</v>
      </c>
      <c r="F22" s="105" t="s">
        <v>524</v>
      </c>
      <c r="G22" s="105" t="s">
        <v>601</v>
      </c>
      <c r="H22" s="69"/>
      <c r="I22" s="70"/>
      <c r="J22" s="70"/>
      <c r="K22" s="70"/>
      <c r="L22" s="171">
        <v>0</v>
      </c>
      <c r="M22" s="172"/>
      <c r="N22" s="173"/>
      <c r="O22" t="s">
        <v>590</v>
      </c>
    </row>
    <row r="23" spans="1:15" ht="20.100000000000001" customHeight="1">
      <c r="A23">
        <v>331</v>
      </c>
      <c r="B23" s="65">
        <v>16</v>
      </c>
      <c r="C23" s="102">
        <v>2321321285</v>
      </c>
      <c r="D23" s="67" t="s">
        <v>298</v>
      </c>
      <c r="E23" s="68" t="s">
        <v>89</v>
      </c>
      <c r="F23" s="105" t="s">
        <v>524</v>
      </c>
      <c r="G23" s="105" t="s">
        <v>601</v>
      </c>
      <c r="H23" s="69"/>
      <c r="I23" s="70"/>
      <c r="J23" s="70"/>
      <c r="K23" s="70"/>
      <c r="L23" s="171">
        <v>0</v>
      </c>
      <c r="M23" s="172"/>
      <c r="N23" s="173"/>
      <c r="O23" t="s">
        <v>590</v>
      </c>
    </row>
    <row r="24" spans="1:15" ht="20.100000000000001" customHeight="1">
      <c r="A24">
        <v>332</v>
      </c>
      <c r="B24" s="65">
        <v>17</v>
      </c>
      <c r="C24" s="102">
        <v>23203211420</v>
      </c>
      <c r="D24" s="67" t="s">
        <v>537</v>
      </c>
      <c r="E24" s="68" t="s">
        <v>141</v>
      </c>
      <c r="F24" s="105" t="s">
        <v>524</v>
      </c>
      <c r="G24" s="105" t="s">
        <v>601</v>
      </c>
      <c r="H24" s="69"/>
      <c r="I24" s="70"/>
      <c r="J24" s="70"/>
      <c r="K24" s="70"/>
      <c r="L24" s="171">
        <v>0</v>
      </c>
      <c r="M24" s="172"/>
      <c r="N24" s="173"/>
      <c r="O24" t="s">
        <v>590</v>
      </c>
    </row>
    <row r="25" spans="1:15" ht="20.100000000000001" customHeight="1">
      <c r="A25">
        <v>333</v>
      </c>
      <c r="B25" s="65">
        <v>18</v>
      </c>
      <c r="C25" s="102">
        <v>2320329665</v>
      </c>
      <c r="D25" s="67" t="s">
        <v>360</v>
      </c>
      <c r="E25" s="68" t="s">
        <v>141</v>
      </c>
      <c r="F25" s="105" t="s">
        <v>524</v>
      </c>
      <c r="G25" s="105" t="s">
        <v>601</v>
      </c>
      <c r="H25" s="69"/>
      <c r="I25" s="70"/>
      <c r="J25" s="70"/>
      <c r="K25" s="70"/>
      <c r="L25" s="171">
        <v>0</v>
      </c>
      <c r="M25" s="172"/>
      <c r="N25" s="173"/>
      <c r="O25" t="s">
        <v>590</v>
      </c>
    </row>
    <row r="26" spans="1:15" ht="20.100000000000001" customHeight="1">
      <c r="A26">
        <v>334</v>
      </c>
      <c r="B26" s="65">
        <v>19</v>
      </c>
      <c r="C26" s="102">
        <v>23203210300</v>
      </c>
      <c r="D26" s="67" t="s">
        <v>538</v>
      </c>
      <c r="E26" s="68" t="s">
        <v>180</v>
      </c>
      <c r="F26" s="105" t="s">
        <v>524</v>
      </c>
      <c r="G26" s="105" t="s">
        <v>601</v>
      </c>
      <c r="H26" s="69"/>
      <c r="I26" s="70"/>
      <c r="J26" s="70"/>
      <c r="K26" s="70"/>
      <c r="L26" s="171">
        <v>0</v>
      </c>
      <c r="M26" s="172"/>
      <c r="N26" s="173"/>
      <c r="O26" t="s">
        <v>590</v>
      </c>
    </row>
    <row r="27" spans="1:15" ht="20.100000000000001" customHeight="1">
      <c r="A27">
        <v>335</v>
      </c>
      <c r="B27" s="65">
        <v>20</v>
      </c>
      <c r="C27" s="102">
        <v>23203210195</v>
      </c>
      <c r="D27" s="67" t="s">
        <v>539</v>
      </c>
      <c r="E27" s="68" t="s">
        <v>147</v>
      </c>
      <c r="F27" s="105" t="s">
        <v>524</v>
      </c>
      <c r="G27" s="105" t="s">
        <v>601</v>
      </c>
      <c r="H27" s="69"/>
      <c r="I27" s="70"/>
      <c r="J27" s="70"/>
      <c r="K27" s="70"/>
      <c r="L27" s="171">
        <v>0</v>
      </c>
      <c r="M27" s="172"/>
      <c r="N27" s="173"/>
      <c r="O27" t="s">
        <v>590</v>
      </c>
    </row>
    <row r="28" spans="1:15" ht="20.100000000000001" customHeight="1">
      <c r="A28">
        <v>336</v>
      </c>
      <c r="B28" s="65">
        <v>21</v>
      </c>
      <c r="C28" s="102">
        <v>2320320816</v>
      </c>
      <c r="D28" s="67" t="s">
        <v>540</v>
      </c>
      <c r="E28" s="68" t="s">
        <v>161</v>
      </c>
      <c r="F28" s="105" t="s">
        <v>524</v>
      </c>
      <c r="G28" s="105" t="s">
        <v>601</v>
      </c>
      <c r="H28" s="69"/>
      <c r="I28" s="70"/>
      <c r="J28" s="70"/>
      <c r="K28" s="70"/>
      <c r="L28" s="171">
        <v>0</v>
      </c>
      <c r="M28" s="172"/>
      <c r="N28" s="173"/>
      <c r="O28" t="s">
        <v>590</v>
      </c>
    </row>
    <row r="29" spans="1:15" ht="20.100000000000001" customHeight="1">
      <c r="A29">
        <v>337</v>
      </c>
      <c r="B29" s="65">
        <v>22</v>
      </c>
      <c r="C29" s="102">
        <v>2320320836</v>
      </c>
      <c r="D29" s="67" t="s">
        <v>318</v>
      </c>
      <c r="E29" s="68" t="s">
        <v>115</v>
      </c>
      <c r="F29" s="105" t="s">
        <v>524</v>
      </c>
      <c r="G29" s="105" t="s">
        <v>601</v>
      </c>
      <c r="H29" s="69"/>
      <c r="I29" s="70"/>
      <c r="J29" s="70"/>
      <c r="K29" s="70"/>
      <c r="L29" s="171">
        <v>0</v>
      </c>
      <c r="M29" s="172"/>
      <c r="N29" s="173"/>
      <c r="O29" t="s">
        <v>590</v>
      </c>
    </row>
    <row r="30" spans="1:15" ht="20.100000000000001" customHeight="1">
      <c r="A30">
        <v>0</v>
      </c>
      <c r="B30" s="65">
        <v>23</v>
      </c>
      <c r="C30" s="102" t="s">
        <v>286</v>
      </c>
      <c r="D30" s="67" t="s">
        <v>286</v>
      </c>
      <c r="E30" s="68" t="s">
        <v>286</v>
      </c>
      <c r="F30" s="105" t="s">
        <v>286</v>
      </c>
      <c r="G30" s="105" t="s">
        <v>286</v>
      </c>
      <c r="H30" s="69"/>
      <c r="I30" s="70"/>
      <c r="J30" s="70"/>
      <c r="K30" s="70"/>
      <c r="L30" s="171" t="s">
        <v>286</v>
      </c>
      <c r="M30" s="172"/>
      <c r="N30" s="173"/>
      <c r="O30" t="s">
        <v>590</v>
      </c>
    </row>
    <row r="31" spans="1:15" ht="20.100000000000001" customHeight="1">
      <c r="A31">
        <v>0</v>
      </c>
      <c r="B31" s="65">
        <v>24</v>
      </c>
      <c r="C31" s="102" t="s">
        <v>286</v>
      </c>
      <c r="D31" s="67" t="s">
        <v>286</v>
      </c>
      <c r="E31" s="68" t="s">
        <v>286</v>
      </c>
      <c r="F31" s="105" t="s">
        <v>286</v>
      </c>
      <c r="G31" s="105" t="s">
        <v>286</v>
      </c>
      <c r="H31" s="69"/>
      <c r="I31" s="70"/>
      <c r="J31" s="70"/>
      <c r="K31" s="70"/>
      <c r="L31" s="171" t="s">
        <v>286</v>
      </c>
      <c r="M31" s="172"/>
      <c r="N31" s="173"/>
      <c r="O31" t="s">
        <v>590</v>
      </c>
    </row>
    <row r="32" spans="1:15" ht="20.100000000000001" customHeight="1">
      <c r="A32">
        <v>0</v>
      </c>
      <c r="B32" s="65">
        <v>25</v>
      </c>
      <c r="C32" s="102" t="s">
        <v>286</v>
      </c>
      <c r="D32" s="67" t="s">
        <v>286</v>
      </c>
      <c r="E32" s="68" t="s">
        <v>286</v>
      </c>
      <c r="F32" s="105" t="s">
        <v>286</v>
      </c>
      <c r="G32" s="105" t="s">
        <v>286</v>
      </c>
      <c r="H32" s="69"/>
      <c r="I32" s="70"/>
      <c r="J32" s="70"/>
      <c r="K32" s="70"/>
      <c r="L32" s="171" t="s">
        <v>286</v>
      </c>
      <c r="M32" s="172"/>
      <c r="N32" s="173"/>
      <c r="O32" t="s">
        <v>590</v>
      </c>
    </row>
    <row r="33" spans="1:16" ht="20.100000000000001" customHeight="1">
      <c r="A33">
        <v>0</v>
      </c>
      <c r="B33" s="65">
        <v>26</v>
      </c>
      <c r="C33" s="102" t="s">
        <v>286</v>
      </c>
      <c r="D33" s="67" t="s">
        <v>286</v>
      </c>
      <c r="E33" s="68" t="s">
        <v>286</v>
      </c>
      <c r="F33" s="105" t="s">
        <v>286</v>
      </c>
      <c r="G33" s="105" t="s">
        <v>286</v>
      </c>
      <c r="H33" s="69"/>
      <c r="I33" s="70"/>
      <c r="J33" s="70"/>
      <c r="K33" s="70"/>
      <c r="L33" s="171" t="s">
        <v>286</v>
      </c>
      <c r="M33" s="172"/>
      <c r="N33" s="173"/>
      <c r="O33" t="s">
        <v>590</v>
      </c>
    </row>
    <row r="34" spans="1:16" ht="20.100000000000001" customHeight="1">
      <c r="A34">
        <v>0</v>
      </c>
      <c r="B34" s="65">
        <v>27</v>
      </c>
      <c r="C34" s="102" t="s">
        <v>286</v>
      </c>
      <c r="D34" s="67" t="s">
        <v>286</v>
      </c>
      <c r="E34" s="68" t="s">
        <v>286</v>
      </c>
      <c r="F34" s="105" t="s">
        <v>286</v>
      </c>
      <c r="G34" s="105" t="s">
        <v>286</v>
      </c>
      <c r="H34" s="69"/>
      <c r="I34" s="70"/>
      <c r="J34" s="70"/>
      <c r="K34" s="70"/>
      <c r="L34" s="171" t="s">
        <v>286</v>
      </c>
      <c r="M34" s="172"/>
      <c r="N34" s="173"/>
      <c r="O34" t="s">
        <v>590</v>
      </c>
    </row>
    <row r="35" spans="1:16" ht="20.100000000000001" customHeight="1">
      <c r="A35">
        <v>0</v>
      </c>
      <c r="B35" s="65">
        <v>28</v>
      </c>
      <c r="C35" s="102" t="s">
        <v>286</v>
      </c>
      <c r="D35" s="67" t="s">
        <v>286</v>
      </c>
      <c r="E35" s="68" t="s">
        <v>286</v>
      </c>
      <c r="F35" s="105" t="s">
        <v>286</v>
      </c>
      <c r="G35" s="105" t="s">
        <v>286</v>
      </c>
      <c r="H35" s="69"/>
      <c r="I35" s="70"/>
      <c r="J35" s="70"/>
      <c r="K35" s="70"/>
      <c r="L35" s="171" t="s">
        <v>286</v>
      </c>
      <c r="M35" s="172"/>
      <c r="N35" s="173"/>
      <c r="O35" t="s">
        <v>590</v>
      </c>
    </row>
    <row r="36" spans="1:16" ht="20.100000000000001" customHeight="1">
      <c r="A36">
        <v>0</v>
      </c>
      <c r="B36" s="65">
        <v>29</v>
      </c>
      <c r="C36" s="102" t="s">
        <v>286</v>
      </c>
      <c r="D36" s="67" t="s">
        <v>286</v>
      </c>
      <c r="E36" s="68" t="s">
        <v>286</v>
      </c>
      <c r="F36" s="105" t="s">
        <v>286</v>
      </c>
      <c r="G36" s="105" t="s">
        <v>286</v>
      </c>
      <c r="H36" s="69"/>
      <c r="I36" s="70"/>
      <c r="J36" s="70"/>
      <c r="K36" s="70"/>
      <c r="L36" s="171" t="s">
        <v>286</v>
      </c>
      <c r="M36" s="172"/>
      <c r="N36" s="173"/>
      <c r="O36" t="s">
        <v>590</v>
      </c>
    </row>
    <row r="37" spans="1:16" ht="20.100000000000001" customHeight="1">
      <c r="A37">
        <v>0</v>
      </c>
      <c r="B37" s="72">
        <v>30</v>
      </c>
      <c r="C37" s="102" t="s">
        <v>286</v>
      </c>
      <c r="D37" s="67" t="s">
        <v>286</v>
      </c>
      <c r="E37" s="68" t="s">
        <v>286</v>
      </c>
      <c r="F37" s="105" t="s">
        <v>286</v>
      </c>
      <c r="G37" s="105" t="s">
        <v>286</v>
      </c>
      <c r="H37" s="73"/>
      <c r="I37" s="74"/>
      <c r="J37" s="74"/>
      <c r="K37" s="74"/>
      <c r="L37" s="171" t="s">
        <v>286</v>
      </c>
      <c r="M37" s="172"/>
      <c r="N37" s="173"/>
      <c r="O37" t="s">
        <v>590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3"/>
      <c r="M38" s="113"/>
      <c r="N38" s="113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646</v>
      </c>
      <c r="I44" s="112">
        <v>17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19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10.285156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140625" customWidth="1"/>
    <col min="10" max="10" width="4.140625" customWidth="1"/>
    <col min="11" max="11" width="11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4" t="s">
        <v>60</v>
      </c>
      <c r="D1" s="184"/>
      <c r="E1" s="57"/>
      <c r="F1" s="168" t="s">
        <v>305</v>
      </c>
      <c r="G1" s="168"/>
      <c r="H1" s="168"/>
      <c r="I1" s="168"/>
      <c r="J1" s="168"/>
      <c r="K1" s="168"/>
      <c r="L1" s="58" t="s">
        <v>585</v>
      </c>
    </row>
    <row r="2" spans="1:15" s="56" customFormat="1">
      <c r="C2" s="184" t="s">
        <v>62</v>
      </c>
      <c r="D2" s="184"/>
      <c r="E2" s="59" t="s">
        <v>287</v>
      </c>
      <c r="F2" s="185" t="s">
        <v>586</v>
      </c>
      <c r="G2" s="185"/>
      <c r="H2" s="185"/>
      <c r="I2" s="185"/>
      <c r="J2" s="185"/>
      <c r="K2" s="185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647</v>
      </c>
      <c r="D3" s="169" t="s">
        <v>587</v>
      </c>
      <c r="E3" s="169"/>
      <c r="F3" s="169"/>
      <c r="G3" s="169"/>
      <c r="H3" s="169"/>
      <c r="I3" s="169"/>
      <c r="J3" s="169"/>
      <c r="K3" s="169"/>
      <c r="L3" s="60" t="s">
        <v>65</v>
      </c>
      <c r="M3" s="60" t="s">
        <v>64</v>
      </c>
      <c r="N3" s="60">
        <v>1</v>
      </c>
    </row>
    <row r="4" spans="1:15" s="62" customFormat="1" ht="18.75" customHeight="1">
      <c r="B4" s="170" t="s">
        <v>648</v>
      </c>
      <c r="C4" s="170"/>
      <c r="D4" s="170"/>
      <c r="E4" s="170"/>
      <c r="F4" s="170"/>
      <c r="G4" s="170"/>
      <c r="H4" s="170"/>
      <c r="I4" s="170"/>
      <c r="J4" s="170"/>
      <c r="K4" s="170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64" t="s">
        <v>4</v>
      </c>
      <c r="C6" s="165" t="s">
        <v>67</v>
      </c>
      <c r="D6" s="166" t="s">
        <v>9</v>
      </c>
      <c r="E6" s="167" t="s">
        <v>10</v>
      </c>
      <c r="F6" s="165" t="s">
        <v>78</v>
      </c>
      <c r="G6" s="165" t="s">
        <v>79</v>
      </c>
      <c r="H6" s="165" t="s">
        <v>69</v>
      </c>
      <c r="I6" s="165" t="s">
        <v>70</v>
      </c>
      <c r="J6" s="174" t="s">
        <v>59</v>
      </c>
      <c r="K6" s="174"/>
      <c r="L6" s="175" t="s">
        <v>71</v>
      </c>
      <c r="M6" s="176"/>
      <c r="N6" s="177"/>
    </row>
    <row r="7" spans="1:15" ht="27" customHeight="1">
      <c r="B7" s="164"/>
      <c r="C7" s="164"/>
      <c r="D7" s="166"/>
      <c r="E7" s="167"/>
      <c r="F7" s="164"/>
      <c r="G7" s="164"/>
      <c r="H7" s="164"/>
      <c r="I7" s="164"/>
      <c r="J7" s="64" t="s">
        <v>72</v>
      </c>
      <c r="K7" s="64" t="s">
        <v>73</v>
      </c>
      <c r="L7" s="178"/>
      <c r="M7" s="179"/>
      <c r="N7" s="180"/>
    </row>
    <row r="8" spans="1:15" ht="20.100000000000001" customHeight="1">
      <c r="A8">
        <v>338</v>
      </c>
      <c r="B8" s="65">
        <v>1</v>
      </c>
      <c r="C8" s="102">
        <v>23203210328</v>
      </c>
      <c r="D8" s="67" t="s">
        <v>541</v>
      </c>
      <c r="E8" s="68" t="s">
        <v>115</v>
      </c>
      <c r="F8" s="105" t="s">
        <v>524</v>
      </c>
      <c r="G8" s="105" t="s">
        <v>601</v>
      </c>
      <c r="H8" s="69"/>
      <c r="I8" s="70"/>
      <c r="J8" s="70"/>
      <c r="K8" s="70"/>
      <c r="L8" s="181">
        <v>0</v>
      </c>
      <c r="M8" s="182"/>
      <c r="N8" s="183"/>
      <c r="O8" t="s">
        <v>590</v>
      </c>
    </row>
    <row r="9" spans="1:15" ht="20.100000000000001" customHeight="1">
      <c r="A9">
        <v>339</v>
      </c>
      <c r="B9" s="65">
        <v>2</v>
      </c>
      <c r="C9" s="102">
        <v>23213210306</v>
      </c>
      <c r="D9" s="67" t="s">
        <v>542</v>
      </c>
      <c r="E9" s="68" t="s">
        <v>234</v>
      </c>
      <c r="F9" s="105" t="s">
        <v>524</v>
      </c>
      <c r="G9" s="105" t="s">
        <v>601</v>
      </c>
      <c r="H9" s="69"/>
      <c r="I9" s="70"/>
      <c r="J9" s="70"/>
      <c r="K9" s="70"/>
      <c r="L9" s="171">
        <v>0</v>
      </c>
      <c r="M9" s="172"/>
      <c r="N9" s="173"/>
      <c r="O9" t="s">
        <v>590</v>
      </c>
    </row>
    <row r="10" spans="1:15" ht="20.100000000000001" customHeight="1">
      <c r="A10">
        <v>340</v>
      </c>
      <c r="B10" s="65">
        <v>3</v>
      </c>
      <c r="C10" s="102">
        <v>23203210919</v>
      </c>
      <c r="D10" s="67" t="s">
        <v>543</v>
      </c>
      <c r="E10" s="68" t="s">
        <v>156</v>
      </c>
      <c r="F10" s="105" t="s">
        <v>524</v>
      </c>
      <c r="G10" s="105" t="s">
        <v>601</v>
      </c>
      <c r="H10" s="69"/>
      <c r="I10" s="70"/>
      <c r="J10" s="70"/>
      <c r="K10" s="70"/>
      <c r="L10" s="171">
        <v>0</v>
      </c>
      <c r="M10" s="172"/>
      <c r="N10" s="173"/>
      <c r="O10" t="s">
        <v>590</v>
      </c>
    </row>
    <row r="11" spans="1:15" ht="20.100000000000001" customHeight="1">
      <c r="A11">
        <v>341</v>
      </c>
      <c r="B11" s="65">
        <v>4</v>
      </c>
      <c r="C11" s="102">
        <v>2320324063</v>
      </c>
      <c r="D11" s="67" t="s">
        <v>544</v>
      </c>
      <c r="E11" s="68" t="s">
        <v>156</v>
      </c>
      <c r="F11" s="105" t="s">
        <v>524</v>
      </c>
      <c r="G11" s="105" t="s">
        <v>601</v>
      </c>
      <c r="H11" s="69"/>
      <c r="I11" s="70"/>
      <c r="J11" s="70"/>
      <c r="K11" s="70"/>
      <c r="L11" s="171">
        <v>0</v>
      </c>
      <c r="M11" s="172"/>
      <c r="N11" s="173"/>
      <c r="O11" t="s">
        <v>590</v>
      </c>
    </row>
    <row r="12" spans="1:15" ht="20.100000000000001" customHeight="1">
      <c r="A12">
        <v>342</v>
      </c>
      <c r="B12" s="65">
        <v>5</v>
      </c>
      <c r="C12" s="102">
        <v>2320715302</v>
      </c>
      <c r="D12" s="67" t="s">
        <v>545</v>
      </c>
      <c r="E12" s="68" t="s">
        <v>156</v>
      </c>
      <c r="F12" s="105" t="s">
        <v>524</v>
      </c>
      <c r="G12" s="105" t="s">
        <v>601</v>
      </c>
      <c r="H12" s="69"/>
      <c r="I12" s="70"/>
      <c r="J12" s="70"/>
      <c r="K12" s="70"/>
      <c r="L12" s="171">
        <v>0</v>
      </c>
      <c r="M12" s="172"/>
      <c r="N12" s="173"/>
      <c r="O12" t="s">
        <v>590</v>
      </c>
    </row>
    <row r="13" spans="1:15" ht="20.100000000000001" customHeight="1">
      <c r="A13">
        <v>343</v>
      </c>
      <c r="B13" s="65">
        <v>6</v>
      </c>
      <c r="C13" s="102">
        <v>23213211837</v>
      </c>
      <c r="D13" s="67" t="s">
        <v>260</v>
      </c>
      <c r="E13" s="68" t="s">
        <v>192</v>
      </c>
      <c r="F13" s="105" t="s">
        <v>546</v>
      </c>
      <c r="G13" s="105" t="s">
        <v>601</v>
      </c>
      <c r="H13" s="69"/>
      <c r="I13" s="70"/>
      <c r="J13" s="70"/>
      <c r="K13" s="70"/>
      <c r="L13" s="171">
        <v>0</v>
      </c>
      <c r="M13" s="172"/>
      <c r="N13" s="173"/>
      <c r="O13" t="s">
        <v>590</v>
      </c>
    </row>
    <row r="14" spans="1:15" ht="20.100000000000001" customHeight="1">
      <c r="A14">
        <v>344</v>
      </c>
      <c r="B14" s="65">
        <v>7</v>
      </c>
      <c r="C14" s="102">
        <v>23203212491</v>
      </c>
      <c r="D14" s="67" t="s">
        <v>547</v>
      </c>
      <c r="E14" s="68" t="s">
        <v>116</v>
      </c>
      <c r="F14" s="105" t="s">
        <v>546</v>
      </c>
      <c r="G14" s="105" t="s">
        <v>601</v>
      </c>
      <c r="H14" s="69"/>
      <c r="I14" s="70"/>
      <c r="J14" s="70"/>
      <c r="K14" s="70"/>
      <c r="L14" s="171">
        <v>0</v>
      </c>
      <c r="M14" s="172"/>
      <c r="N14" s="173"/>
      <c r="O14" t="s">
        <v>590</v>
      </c>
    </row>
    <row r="15" spans="1:15" ht="20.100000000000001" customHeight="1">
      <c r="A15">
        <v>345</v>
      </c>
      <c r="B15" s="65">
        <v>8</v>
      </c>
      <c r="C15" s="102">
        <v>2320323180</v>
      </c>
      <c r="D15" s="67" t="s">
        <v>548</v>
      </c>
      <c r="E15" s="68" t="s">
        <v>116</v>
      </c>
      <c r="F15" s="105" t="s">
        <v>546</v>
      </c>
      <c r="G15" s="105" t="s">
        <v>601</v>
      </c>
      <c r="H15" s="69"/>
      <c r="I15" s="70"/>
      <c r="J15" s="70"/>
      <c r="K15" s="70"/>
      <c r="L15" s="171">
        <v>0</v>
      </c>
      <c r="M15" s="172"/>
      <c r="N15" s="173"/>
      <c r="O15" t="s">
        <v>590</v>
      </c>
    </row>
    <row r="16" spans="1:15" ht="20.100000000000001" customHeight="1">
      <c r="A16">
        <v>346</v>
      </c>
      <c r="B16" s="65">
        <v>9</v>
      </c>
      <c r="C16" s="102">
        <v>2321322953</v>
      </c>
      <c r="D16" s="67" t="s">
        <v>240</v>
      </c>
      <c r="E16" s="68" t="s">
        <v>116</v>
      </c>
      <c r="F16" s="105" t="s">
        <v>546</v>
      </c>
      <c r="G16" s="105" t="s">
        <v>601</v>
      </c>
      <c r="H16" s="69"/>
      <c r="I16" s="70"/>
      <c r="J16" s="70"/>
      <c r="K16" s="70"/>
      <c r="L16" s="171">
        <v>0</v>
      </c>
      <c r="M16" s="172"/>
      <c r="N16" s="173"/>
      <c r="O16" t="s">
        <v>590</v>
      </c>
    </row>
    <row r="17" spans="1:15" ht="20.100000000000001" customHeight="1">
      <c r="A17">
        <v>347</v>
      </c>
      <c r="B17" s="65">
        <v>10</v>
      </c>
      <c r="C17" s="102">
        <v>23203211439</v>
      </c>
      <c r="D17" s="67" t="s">
        <v>549</v>
      </c>
      <c r="E17" s="68" t="s">
        <v>162</v>
      </c>
      <c r="F17" s="105" t="s">
        <v>546</v>
      </c>
      <c r="G17" s="105" t="s">
        <v>601</v>
      </c>
      <c r="H17" s="69"/>
      <c r="I17" s="70"/>
      <c r="J17" s="70"/>
      <c r="K17" s="70"/>
      <c r="L17" s="171">
        <v>0</v>
      </c>
      <c r="M17" s="172"/>
      <c r="N17" s="173"/>
      <c r="O17" t="s">
        <v>590</v>
      </c>
    </row>
    <row r="18" spans="1:15" ht="20.100000000000001" customHeight="1">
      <c r="A18">
        <v>348</v>
      </c>
      <c r="B18" s="65">
        <v>11</v>
      </c>
      <c r="C18" s="102">
        <v>23203211963</v>
      </c>
      <c r="D18" s="67" t="s">
        <v>550</v>
      </c>
      <c r="E18" s="68" t="s">
        <v>165</v>
      </c>
      <c r="F18" s="105" t="s">
        <v>546</v>
      </c>
      <c r="G18" s="105" t="s">
        <v>601</v>
      </c>
      <c r="H18" s="69"/>
      <c r="I18" s="70"/>
      <c r="J18" s="70"/>
      <c r="K18" s="70"/>
      <c r="L18" s="171">
        <v>0</v>
      </c>
      <c r="M18" s="172"/>
      <c r="N18" s="173"/>
      <c r="O18" t="s">
        <v>590</v>
      </c>
    </row>
    <row r="19" spans="1:15" ht="20.100000000000001" customHeight="1">
      <c r="A19">
        <v>349</v>
      </c>
      <c r="B19" s="65">
        <v>12</v>
      </c>
      <c r="C19" s="102">
        <v>23213212487</v>
      </c>
      <c r="D19" s="67" t="s">
        <v>289</v>
      </c>
      <c r="E19" s="68" t="s">
        <v>165</v>
      </c>
      <c r="F19" s="105" t="s">
        <v>546</v>
      </c>
      <c r="G19" s="105" t="s">
        <v>601</v>
      </c>
      <c r="H19" s="69"/>
      <c r="I19" s="70"/>
      <c r="J19" s="70"/>
      <c r="K19" s="70"/>
      <c r="L19" s="171">
        <v>0</v>
      </c>
      <c r="M19" s="172"/>
      <c r="N19" s="173"/>
      <c r="O19" t="s">
        <v>590</v>
      </c>
    </row>
    <row r="20" spans="1:15" ht="20.100000000000001" customHeight="1">
      <c r="A20">
        <v>350</v>
      </c>
      <c r="B20" s="65">
        <v>13</v>
      </c>
      <c r="C20" s="102">
        <v>23203211677</v>
      </c>
      <c r="D20" s="67" t="s">
        <v>551</v>
      </c>
      <c r="E20" s="68" t="s">
        <v>95</v>
      </c>
      <c r="F20" s="105" t="s">
        <v>546</v>
      </c>
      <c r="G20" s="105" t="s">
        <v>601</v>
      </c>
      <c r="H20" s="69"/>
      <c r="I20" s="70"/>
      <c r="J20" s="70"/>
      <c r="K20" s="70"/>
      <c r="L20" s="171">
        <v>0</v>
      </c>
      <c r="M20" s="172"/>
      <c r="N20" s="173"/>
      <c r="O20" t="s">
        <v>590</v>
      </c>
    </row>
    <row r="21" spans="1:15" ht="20.100000000000001" customHeight="1">
      <c r="A21">
        <v>351</v>
      </c>
      <c r="B21" s="65">
        <v>14</v>
      </c>
      <c r="C21" s="102">
        <v>2321320711</v>
      </c>
      <c r="D21" s="67" t="s">
        <v>291</v>
      </c>
      <c r="E21" s="68" t="s">
        <v>98</v>
      </c>
      <c r="F21" s="105" t="s">
        <v>546</v>
      </c>
      <c r="G21" s="105" t="s">
        <v>601</v>
      </c>
      <c r="H21" s="69"/>
      <c r="I21" s="70"/>
      <c r="J21" s="70"/>
      <c r="K21" s="70"/>
      <c r="L21" s="171">
        <v>0</v>
      </c>
      <c r="M21" s="172"/>
      <c r="N21" s="173"/>
      <c r="O21" t="s">
        <v>590</v>
      </c>
    </row>
    <row r="22" spans="1:15" ht="20.100000000000001" customHeight="1">
      <c r="A22">
        <v>352</v>
      </c>
      <c r="B22" s="65">
        <v>15</v>
      </c>
      <c r="C22" s="102">
        <v>23203211537</v>
      </c>
      <c r="D22" s="67" t="s">
        <v>276</v>
      </c>
      <c r="E22" s="68" t="s">
        <v>259</v>
      </c>
      <c r="F22" s="105" t="s">
        <v>546</v>
      </c>
      <c r="G22" s="105" t="s">
        <v>601</v>
      </c>
      <c r="H22" s="69"/>
      <c r="I22" s="70"/>
      <c r="J22" s="70"/>
      <c r="K22" s="70"/>
      <c r="L22" s="171">
        <v>0</v>
      </c>
      <c r="M22" s="172"/>
      <c r="N22" s="173"/>
      <c r="O22" t="s">
        <v>590</v>
      </c>
    </row>
    <row r="23" spans="1:15" ht="20.100000000000001" customHeight="1">
      <c r="A23">
        <v>353</v>
      </c>
      <c r="B23" s="65">
        <v>16</v>
      </c>
      <c r="C23" s="102">
        <v>23203211674</v>
      </c>
      <c r="D23" s="67" t="s">
        <v>354</v>
      </c>
      <c r="E23" s="68" t="s">
        <v>174</v>
      </c>
      <c r="F23" s="105" t="s">
        <v>546</v>
      </c>
      <c r="G23" s="105" t="s">
        <v>601</v>
      </c>
      <c r="H23" s="69"/>
      <c r="I23" s="70"/>
      <c r="J23" s="70"/>
      <c r="K23" s="70"/>
      <c r="L23" s="171">
        <v>0</v>
      </c>
      <c r="M23" s="172"/>
      <c r="N23" s="173"/>
      <c r="O23" t="s">
        <v>590</v>
      </c>
    </row>
    <row r="24" spans="1:15" ht="20.100000000000001" customHeight="1">
      <c r="A24">
        <v>354</v>
      </c>
      <c r="B24" s="65">
        <v>17</v>
      </c>
      <c r="C24" s="102">
        <v>23203211768</v>
      </c>
      <c r="D24" s="67" t="s">
        <v>332</v>
      </c>
      <c r="E24" s="68" t="s">
        <v>153</v>
      </c>
      <c r="F24" s="105" t="s">
        <v>546</v>
      </c>
      <c r="G24" s="105" t="s">
        <v>601</v>
      </c>
      <c r="H24" s="69"/>
      <c r="I24" s="70"/>
      <c r="J24" s="70"/>
      <c r="K24" s="70"/>
      <c r="L24" s="171">
        <v>0</v>
      </c>
      <c r="M24" s="172"/>
      <c r="N24" s="173"/>
      <c r="O24" t="s">
        <v>590</v>
      </c>
    </row>
    <row r="25" spans="1:15" ht="20.100000000000001" customHeight="1">
      <c r="A25">
        <v>355</v>
      </c>
      <c r="B25" s="65">
        <v>18</v>
      </c>
      <c r="C25" s="102">
        <v>23203211097</v>
      </c>
      <c r="D25" s="67" t="s">
        <v>327</v>
      </c>
      <c r="E25" s="68" t="s">
        <v>138</v>
      </c>
      <c r="F25" s="105" t="s">
        <v>546</v>
      </c>
      <c r="G25" s="105" t="s">
        <v>601</v>
      </c>
      <c r="H25" s="69"/>
      <c r="I25" s="70"/>
      <c r="J25" s="70"/>
      <c r="K25" s="70"/>
      <c r="L25" s="171">
        <v>0</v>
      </c>
      <c r="M25" s="172"/>
      <c r="N25" s="173"/>
      <c r="O25" t="s">
        <v>590</v>
      </c>
    </row>
    <row r="26" spans="1:15" ht="20.100000000000001" customHeight="1">
      <c r="A26">
        <v>356</v>
      </c>
      <c r="B26" s="65">
        <v>19</v>
      </c>
      <c r="C26" s="102">
        <v>23203211644</v>
      </c>
      <c r="D26" s="67" t="s">
        <v>321</v>
      </c>
      <c r="E26" s="68" t="s">
        <v>138</v>
      </c>
      <c r="F26" s="105" t="s">
        <v>546</v>
      </c>
      <c r="G26" s="105" t="s">
        <v>601</v>
      </c>
      <c r="H26" s="69"/>
      <c r="I26" s="70"/>
      <c r="J26" s="70"/>
      <c r="K26" s="70"/>
      <c r="L26" s="171">
        <v>0</v>
      </c>
      <c r="M26" s="172"/>
      <c r="N26" s="173"/>
      <c r="O26" t="s">
        <v>590</v>
      </c>
    </row>
    <row r="27" spans="1:15" ht="20.100000000000001" customHeight="1">
      <c r="A27">
        <v>357</v>
      </c>
      <c r="B27" s="65">
        <v>20</v>
      </c>
      <c r="C27" s="102">
        <v>2320322455</v>
      </c>
      <c r="D27" s="67" t="s">
        <v>552</v>
      </c>
      <c r="E27" s="68" t="s">
        <v>105</v>
      </c>
      <c r="F27" s="105" t="s">
        <v>546</v>
      </c>
      <c r="G27" s="105" t="s">
        <v>601</v>
      </c>
      <c r="H27" s="69"/>
      <c r="I27" s="70"/>
      <c r="J27" s="70"/>
      <c r="K27" s="70"/>
      <c r="L27" s="171">
        <v>0</v>
      </c>
      <c r="M27" s="172"/>
      <c r="N27" s="173"/>
      <c r="O27" t="s">
        <v>590</v>
      </c>
    </row>
    <row r="28" spans="1:15" ht="20.100000000000001" customHeight="1">
      <c r="A28">
        <v>358</v>
      </c>
      <c r="B28" s="65">
        <v>21</v>
      </c>
      <c r="C28" s="102">
        <v>2320320667</v>
      </c>
      <c r="D28" s="67" t="s">
        <v>553</v>
      </c>
      <c r="E28" s="68" t="s">
        <v>184</v>
      </c>
      <c r="F28" s="105" t="s">
        <v>546</v>
      </c>
      <c r="G28" s="105" t="s">
        <v>601</v>
      </c>
      <c r="H28" s="69"/>
      <c r="I28" s="70"/>
      <c r="J28" s="70"/>
      <c r="K28" s="70"/>
      <c r="L28" s="171">
        <v>0</v>
      </c>
      <c r="M28" s="172"/>
      <c r="N28" s="173"/>
      <c r="O28" t="s">
        <v>590</v>
      </c>
    </row>
    <row r="29" spans="1:15" ht="20.100000000000001" customHeight="1">
      <c r="A29">
        <v>359</v>
      </c>
      <c r="B29" s="65">
        <v>22</v>
      </c>
      <c r="C29" s="102">
        <v>2320320694</v>
      </c>
      <c r="D29" s="67" t="s">
        <v>554</v>
      </c>
      <c r="E29" s="68" t="s">
        <v>152</v>
      </c>
      <c r="F29" s="105" t="s">
        <v>546</v>
      </c>
      <c r="G29" s="105" t="s">
        <v>601</v>
      </c>
      <c r="H29" s="69"/>
      <c r="I29" s="70"/>
      <c r="J29" s="70"/>
      <c r="K29" s="70"/>
      <c r="L29" s="171">
        <v>0</v>
      </c>
      <c r="M29" s="172"/>
      <c r="N29" s="173"/>
      <c r="O29" t="s">
        <v>590</v>
      </c>
    </row>
    <row r="30" spans="1:15" ht="20.100000000000001" customHeight="1">
      <c r="A30">
        <v>360</v>
      </c>
      <c r="B30" s="65">
        <v>23</v>
      </c>
      <c r="C30" s="102">
        <v>23203211259</v>
      </c>
      <c r="D30" s="67" t="s">
        <v>555</v>
      </c>
      <c r="E30" s="68" t="s">
        <v>144</v>
      </c>
      <c r="F30" s="105" t="s">
        <v>546</v>
      </c>
      <c r="G30" s="105" t="s">
        <v>601</v>
      </c>
      <c r="H30" s="69"/>
      <c r="I30" s="70"/>
      <c r="J30" s="70"/>
      <c r="K30" s="70"/>
      <c r="L30" s="171">
        <v>0</v>
      </c>
      <c r="M30" s="172"/>
      <c r="N30" s="173"/>
      <c r="O30" t="s">
        <v>590</v>
      </c>
    </row>
    <row r="31" spans="1:15" ht="20.100000000000001" customHeight="1">
      <c r="A31">
        <v>0</v>
      </c>
      <c r="B31" s="65">
        <v>24</v>
      </c>
      <c r="C31" s="102" t="s">
        <v>286</v>
      </c>
      <c r="D31" s="67" t="s">
        <v>286</v>
      </c>
      <c r="E31" s="68" t="s">
        <v>286</v>
      </c>
      <c r="F31" s="105" t="s">
        <v>286</v>
      </c>
      <c r="G31" s="105" t="s">
        <v>286</v>
      </c>
      <c r="H31" s="69"/>
      <c r="I31" s="70"/>
      <c r="J31" s="70"/>
      <c r="K31" s="70"/>
      <c r="L31" s="171" t="s">
        <v>286</v>
      </c>
      <c r="M31" s="172"/>
      <c r="N31" s="173"/>
      <c r="O31" t="s">
        <v>590</v>
      </c>
    </row>
    <row r="32" spans="1:15" ht="20.100000000000001" customHeight="1">
      <c r="A32">
        <v>0</v>
      </c>
      <c r="B32" s="65">
        <v>25</v>
      </c>
      <c r="C32" s="102" t="s">
        <v>286</v>
      </c>
      <c r="D32" s="67" t="s">
        <v>286</v>
      </c>
      <c r="E32" s="68" t="s">
        <v>286</v>
      </c>
      <c r="F32" s="105" t="s">
        <v>286</v>
      </c>
      <c r="G32" s="105" t="s">
        <v>286</v>
      </c>
      <c r="H32" s="69"/>
      <c r="I32" s="70"/>
      <c r="J32" s="70"/>
      <c r="K32" s="70"/>
      <c r="L32" s="171" t="s">
        <v>286</v>
      </c>
      <c r="M32" s="172"/>
      <c r="N32" s="173"/>
      <c r="O32" t="s">
        <v>590</v>
      </c>
    </row>
    <row r="33" spans="1:16" ht="20.100000000000001" customHeight="1">
      <c r="A33">
        <v>0</v>
      </c>
      <c r="B33" s="65">
        <v>26</v>
      </c>
      <c r="C33" s="102" t="s">
        <v>286</v>
      </c>
      <c r="D33" s="67" t="s">
        <v>286</v>
      </c>
      <c r="E33" s="68" t="s">
        <v>286</v>
      </c>
      <c r="F33" s="105" t="s">
        <v>286</v>
      </c>
      <c r="G33" s="105" t="s">
        <v>286</v>
      </c>
      <c r="H33" s="69"/>
      <c r="I33" s="70"/>
      <c r="J33" s="70"/>
      <c r="K33" s="70"/>
      <c r="L33" s="171" t="s">
        <v>286</v>
      </c>
      <c r="M33" s="172"/>
      <c r="N33" s="173"/>
      <c r="O33" t="s">
        <v>590</v>
      </c>
    </row>
    <row r="34" spans="1:16" ht="20.100000000000001" customHeight="1">
      <c r="A34">
        <v>0</v>
      </c>
      <c r="B34" s="65">
        <v>27</v>
      </c>
      <c r="C34" s="102" t="s">
        <v>286</v>
      </c>
      <c r="D34" s="67" t="s">
        <v>286</v>
      </c>
      <c r="E34" s="68" t="s">
        <v>286</v>
      </c>
      <c r="F34" s="105" t="s">
        <v>286</v>
      </c>
      <c r="G34" s="105" t="s">
        <v>286</v>
      </c>
      <c r="H34" s="69"/>
      <c r="I34" s="70"/>
      <c r="J34" s="70"/>
      <c r="K34" s="70"/>
      <c r="L34" s="171" t="s">
        <v>286</v>
      </c>
      <c r="M34" s="172"/>
      <c r="N34" s="173"/>
      <c r="O34" t="s">
        <v>590</v>
      </c>
    </row>
    <row r="35" spans="1:16" ht="20.100000000000001" customHeight="1">
      <c r="A35">
        <v>0</v>
      </c>
      <c r="B35" s="65">
        <v>28</v>
      </c>
      <c r="C35" s="102" t="s">
        <v>286</v>
      </c>
      <c r="D35" s="67" t="s">
        <v>286</v>
      </c>
      <c r="E35" s="68" t="s">
        <v>286</v>
      </c>
      <c r="F35" s="105" t="s">
        <v>286</v>
      </c>
      <c r="G35" s="105" t="s">
        <v>286</v>
      </c>
      <c r="H35" s="69"/>
      <c r="I35" s="70"/>
      <c r="J35" s="70"/>
      <c r="K35" s="70"/>
      <c r="L35" s="171" t="s">
        <v>286</v>
      </c>
      <c r="M35" s="172"/>
      <c r="N35" s="173"/>
      <c r="O35" t="s">
        <v>590</v>
      </c>
    </row>
    <row r="36" spans="1:16" ht="20.100000000000001" customHeight="1">
      <c r="A36">
        <v>0</v>
      </c>
      <c r="B36" s="65">
        <v>29</v>
      </c>
      <c r="C36" s="102" t="s">
        <v>286</v>
      </c>
      <c r="D36" s="67" t="s">
        <v>286</v>
      </c>
      <c r="E36" s="68" t="s">
        <v>286</v>
      </c>
      <c r="F36" s="105" t="s">
        <v>286</v>
      </c>
      <c r="G36" s="105" t="s">
        <v>286</v>
      </c>
      <c r="H36" s="69"/>
      <c r="I36" s="70"/>
      <c r="J36" s="70"/>
      <c r="K36" s="70"/>
      <c r="L36" s="171" t="s">
        <v>286</v>
      </c>
      <c r="M36" s="172"/>
      <c r="N36" s="173"/>
      <c r="O36" t="s">
        <v>590</v>
      </c>
    </row>
    <row r="37" spans="1:16" ht="20.100000000000001" customHeight="1">
      <c r="A37">
        <v>0</v>
      </c>
      <c r="B37" s="72">
        <v>30</v>
      </c>
      <c r="C37" s="102" t="s">
        <v>286</v>
      </c>
      <c r="D37" s="67" t="s">
        <v>286</v>
      </c>
      <c r="E37" s="68" t="s">
        <v>286</v>
      </c>
      <c r="F37" s="105" t="s">
        <v>286</v>
      </c>
      <c r="G37" s="105" t="s">
        <v>286</v>
      </c>
      <c r="H37" s="73"/>
      <c r="I37" s="74"/>
      <c r="J37" s="74"/>
      <c r="K37" s="74"/>
      <c r="L37" s="171" t="s">
        <v>286</v>
      </c>
      <c r="M37" s="172"/>
      <c r="N37" s="173"/>
      <c r="O37" t="s">
        <v>590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3"/>
      <c r="M38" s="113"/>
      <c r="N38" s="113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649</v>
      </c>
      <c r="I44" s="112">
        <v>17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18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hidden="1" customWidth="1"/>
    <col min="2" max="2" width="3.85546875" customWidth="1"/>
    <col min="3" max="3" width="10.28515625" customWidth="1"/>
    <col min="4" max="4" width="18.85546875" customWidth="1"/>
    <col min="5" max="5" width="8.140625" customWidth="1"/>
    <col min="6" max="6" width="9.42578125" customWidth="1"/>
    <col min="7" max="7" width="11.85546875" customWidth="1"/>
    <col min="8" max="8" width="3.7109375" customWidth="1"/>
    <col min="9" max="9" width="8.140625" customWidth="1"/>
    <col min="10" max="10" width="4.140625" customWidth="1"/>
    <col min="11" max="11" width="11" customWidth="1"/>
    <col min="12" max="12" width="6.140625" customWidth="1"/>
    <col min="13" max="13" width="1.7109375" customWidth="1"/>
    <col min="14" max="14" width="1.85546875" customWidth="1"/>
    <col min="15" max="15" width="9.140625" hidden="1" customWidth="1"/>
  </cols>
  <sheetData>
    <row r="1" spans="1:15" s="56" customFormat="1">
      <c r="C1" s="184" t="s">
        <v>60</v>
      </c>
      <c r="D1" s="184"/>
      <c r="E1" s="57"/>
      <c r="F1" s="168" t="s">
        <v>305</v>
      </c>
      <c r="G1" s="168"/>
      <c r="H1" s="168"/>
      <c r="I1" s="168"/>
      <c r="J1" s="168"/>
      <c r="K1" s="168"/>
      <c r="L1" s="58" t="s">
        <v>569</v>
      </c>
    </row>
    <row r="2" spans="1:15" s="56" customFormat="1">
      <c r="C2" s="184" t="s">
        <v>62</v>
      </c>
      <c r="D2" s="184"/>
      <c r="E2" s="59" t="s">
        <v>288</v>
      </c>
      <c r="F2" s="185" t="s">
        <v>586</v>
      </c>
      <c r="G2" s="185"/>
      <c r="H2" s="185"/>
      <c r="I2" s="185"/>
      <c r="J2" s="185"/>
      <c r="K2" s="185"/>
      <c r="L2" s="60" t="s">
        <v>63</v>
      </c>
      <c r="M2" s="61" t="s">
        <v>64</v>
      </c>
      <c r="N2" s="61">
        <v>2</v>
      </c>
    </row>
    <row r="3" spans="1:15" s="62" customFormat="1" ht="18.75" customHeight="1">
      <c r="C3" s="63" t="s">
        <v>650</v>
      </c>
      <c r="D3" s="169" t="s">
        <v>587</v>
      </c>
      <c r="E3" s="169"/>
      <c r="F3" s="169"/>
      <c r="G3" s="169"/>
      <c r="H3" s="169"/>
      <c r="I3" s="169"/>
      <c r="J3" s="169"/>
      <c r="K3" s="169"/>
      <c r="L3" s="60" t="s">
        <v>65</v>
      </c>
      <c r="M3" s="60" t="s">
        <v>64</v>
      </c>
      <c r="N3" s="60">
        <v>1</v>
      </c>
    </row>
    <row r="4" spans="1:15" s="62" customFormat="1" ht="18.75" customHeight="1">
      <c r="B4" s="170" t="s">
        <v>651</v>
      </c>
      <c r="C4" s="170"/>
      <c r="D4" s="170"/>
      <c r="E4" s="170"/>
      <c r="F4" s="170"/>
      <c r="G4" s="170"/>
      <c r="H4" s="170"/>
      <c r="I4" s="170"/>
      <c r="J4" s="170"/>
      <c r="K4" s="170"/>
      <c r="L4" s="60" t="s">
        <v>66</v>
      </c>
      <c r="M4" s="60" t="s">
        <v>64</v>
      </c>
      <c r="N4" s="60">
        <v>1</v>
      </c>
    </row>
    <row r="5" spans="1:15" ht="9" customHeight="1"/>
    <row r="6" spans="1:15" ht="15" customHeight="1">
      <c r="B6" s="164" t="s">
        <v>4</v>
      </c>
      <c r="C6" s="165" t="s">
        <v>67</v>
      </c>
      <c r="D6" s="166" t="s">
        <v>9</v>
      </c>
      <c r="E6" s="167" t="s">
        <v>10</v>
      </c>
      <c r="F6" s="165" t="s">
        <v>78</v>
      </c>
      <c r="G6" s="165" t="s">
        <v>79</v>
      </c>
      <c r="H6" s="165" t="s">
        <v>69</v>
      </c>
      <c r="I6" s="165" t="s">
        <v>70</v>
      </c>
      <c r="J6" s="174" t="s">
        <v>59</v>
      </c>
      <c r="K6" s="174"/>
      <c r="L6" s="175" t="s">
        <v>71</v>
      </c>
      <c r="M6" s="176"/>
      <c r="N6" s="177"/>
    </row>
    <row r="7" spans="1:15" ht="27" customHeight="1">
      <c r="B7" s="164"/>
      <c r="C7" s="164"/>
      <c r="D7" s="166"/>
      <c r="E7" s="167"/>
      <c r="F7" s="164"/>
      <c r="G7" s="164"/>
      <c r="H7" s="164"/>
      <c r="I7" s="164"/>
      <c r="J7" s="64" t="s">
        <v>72</v>
      </c>
      <c r="K7" s="64" t="s">
        <v>73</v>
      </c>
      <c r="L7" s="178"/>
      <c r="M7" s="179"/>
      <c r="N7" s="180"/>
    </row>
    <row r="8" spans="1:15" ht="20.100000000000001" customHeight="1">
      <c r="A8">
        <v>361</v>
      </c>
      <c r="B8" s="65">
        <v>1</v>
      </c>
      <c r="C8" s="102">
        <v>23203211317</v>
      </c>
      <c r="D8" s="67" t="s">
        <v>260</v>
      </c>
      <c r="E8" s="68" t="s">
        <v>169</v>
      </c>
      <c r="F8" s="105" t="s">
        <v>546</v>
      </c>
      <c r="G8" s="105" t="s">
        <v>601</v>
      </c>
      <c r="H8" s="69"/>
      <c r="I8" s="70"/>
      <c r="J8" s="70"/>
      <c r="K8" s="70"/>
      <c r="L8" s="181">
        <v>0</v>
      </c>
      <c r="M8" s="182"/>
      <c r="N8" s="183"/>
      <c r="O8" t="s">
        <v>590</v>
      </c>
    </row>
    <row r="9" spans="1:15" ht="20.100000000000001" customHeight="1">
      <c r="A9">
        <v>362</v>
      </c>
      <c r="B9" s="65">
        <v>2</v>
      </c>
      <c r="C9" s="102">
        <v>23203210257</v>
      </c>
      <c r="D9" s="67" t="s">
        <v>302</v>
      </c>
      <c r="E9" s="68" t="s">
        <v>132</v>
      </c>
      <c r="F9" s="105" t="s">
        <v>546</v>
      </c>
      <c r="G9" s="105" t="s">
        <v>601</v>
      </c>
      <c r="H9" s="69"/>
      <c r="I9" s="70"/>
      <c r="J9" s="70"/>
      <c r="K9" s="70"/>
      <c r="L9" s="171">
        <v>0</v>
      </c>
      <c r="M9" s="172"/>
      <c r="N9" s="173"/>
      <c r="O9" t="s">
        <v>590</v>
      </c>
    </row>
    <row r="10" spans="1:15" ht="20.100000000000001" customHeight="1">
      <c r="A10">
        <v>363</v>
      </c>
      <c r="B10" s="65">
        <v>3</v>
      </c>
      <c r="C10" s="102">
        <v>23203211868</v>
      </c>
      <c r="D10" s="67" t="s">
        <v>556</v>
      </c>
      <c r="E10" s="68" t="s">
        <v>132</v>
      </c>
      <c r="F10" s="105" t="s">
        <v>546</v>
      </c>
      <c r="G10" s="105" t="s">
        <v>601</v>
      </c>
      <c r="H10" s="69"/>
      <c r="I10" s="70"/>
      <c r="J10" s="70"/>
      <c r="K10" s="70"/>
      <c r="L10" s="171">
        <v>0</v>
      </c>
      <c r="M10" s="172"/>
      <c r="N10" s="173"/>
      <c r="O10" t="s">
        <v>590</v>
      </c>
    </row>
    <row r="11" spans="1:15" ht="20.100000000000001" customHeight="1">
      <c r="A11">
        <v>364</v>
      </c>
      <c r="B11" s="65">
        <v>4</v>
      </c>
      <c r="C11" s="102">
        <v>23203211993</v>
      </c>
      <c r="D11" s="67" t="s">
        <v>557</v>
      </c>
      <c r="E11" s="68" t="s">
        <v>216</v>
      </c>
      <c r="F11" s="105" t="s">
        <v>546</v>
      </c>
      <c r="G11" s="105" t="s">
        <v>601</v>
      </c>
      <c r="H11" s="69"/>
      <c r="I11" s="70"/>
      <c r="J11" s="70"/>
      <c r="K11" s="70"/>
      <c r="L11" s="171">
        <v>0</v>
      </c>
      <c r="M11" s="172"/>
      <c r="N11" s="173"/>
      <c r="O11" t="s">
        <v>590</v>
      </c>
    </row>
    <row r="12" spans="1:15" ht="20.100000000000001" customHeight="1">
      <c r="A12">
        <v>365</v>
      </c>
      <c r="B12" s="65">
        <v>5</v>
      </c>
      <c r="C12" s="102">
        <v>2321320578</v>
      </c>
      <c r="D12" s="67" t="s">
        <v>558</v>
      </c>
      <c r="E12" s="68" t="s">
        <v>157</v>
      </c>
      <c r="F12" s="105" t="s">
        <v>546</v>
      </c>
      <c r="G12" s="105" t="s">
        <v>601</v>
      </c>
      <c r="H12" s="69"/>
      <c r="I12" s="70"/>
      <c r="J12" s="70"/>
      <c r="K12" s="70"/>
      <c r="L12" s="171">
        <v>0</v>
      </c>
      <c r="M12" s="172"/>
      <c r="N12" s="173"/>
      <c r="O12" t="s">
        <v>590</v>
      </c>
    </row>
    <row r="13" spans="1:15" ht="20.100000000000001" customHeight="1">
      <c r="A13">
        <v>366</v>
      </c>
      <c r="B13" s="65">
        <v>6</v>
      </c>
      <c r="C13" s="102">
        <v>23203211315</v>
      </c>
      <c r="D13" s="67" t="s">
        <v>264</v>
      </c>
      <c r="E13" s="68" t="s">
        <v>123</v>
      </c>
      <c r="F13" s="105" t="s">
        <v>546</v>
      </c>
      <c r="G13" s="105" t="s">
        <v>601</v>
      </c>
      <c r="H13" s="69"/>
      <c r="I13" s="70"/>
      <c r="J13" s="70"/>
      <c r="K13" s="70"/>
      <c r="L13" s="171">
        <v>0</v>
      </c>
      <c r="M13" s="172"/>
      <c r="N13" s="173"/>
      <c r="O13" t="s">
        <v>590</v>
      </c>
    </row>
    <row r="14" spans="1:15" ht="20.100000000000001" customHeight="1">
      <c r="A14">
        <v>367</v>
      </c>
      <c r="B14" s="65">
        <v>7</v>
      </c>
      <c r="C14" s="102">
        <v>23203212522</v>
      </c>
      <c r="D14" s="67" t="s">
        <v>182</v>
      </c>
      <c r="E14" s="68" t="s">
        <v>108</v>
      </c>
      <c r="F14" s="105" t="s">
        <v>546</v>
      </c>
      <c r="G14" s="105" t="s">
        <v>601</v>
      </c>
      <c r="H14" s="69"/>
      <c r="I14" s="70"/>
      <c r="J14" s="70"/>
      <c r="K14" s="70"/>
      <c r="L14" s="171">
        <v>0</v>
      </c>
      <c r="M14" s="172"/>
      <c r="N14" s="173"/>
      <c r="O14" t="s">
        <v>590</v>
      </c>
    </row>
    <row r="15" spans="1:15" ht="20.100000000000001" customHeight="1">
      <c r="A15">
        <v>368</v>
      </c>
      <c r="B15" s="65">
        <v>8</v>
      </c>
      <c r="C15" s="102">
        <v>2320324655</v>
      </c>
      <c r="D15" s="67" t="s">
        <v>559</v>
      </c>
      <c r="E15" s="68" t="s">
        <v>108</v>
      </c>
      <c r="F15" s="105" t="s">
        <v>546</v>
      </c>
      <c r="G15" s="105" t="s">
        <v>601</v>
      </c>
      <c r="H15" s="69"/>
      <c r="I15" s="70"/>
      <c r="J15" s="70"/>
      <c r="K15" s="70"/>
      <c r="L15" s="171">
        <v>0</v>
      </c>
      <c r="M15" s="172"/>
      <c r="N15" s="173"/>
      <c r="O15" t="s">
        <v>590</v>
      </c>
    </row>
    <row r="16" spans="1:15" ht="20.100000000000001" customHeight="1">
      <c r="A16">
        <v>369</v>
      </c>
      <c r="B16" s="65">
        <v>9</v>
      </c>
      <c r="C16" s="102">
        <v>23213211678</v>
      </c>
      <c r="D16" s="67" t="s">
        <v>232</v>
      </c>
      <c r="E16" s="68" t="s">
        <v>108</v>
      </c>
      <c r="F16" s="105" t="s">
        <v>546</v>
      </c>
      <c r="G16" s="105" t="s">
        <v>601</v>
      </c>
      <c r="H16" s="69"/>
      <c r="I16" s="70"/>
      <c r="J16" s="70"/>
      <c r="K16" s="70"/>
      <c r="L16" s="171">
        <v>0</v>
      </c>
      <c r="M16" s="172"/>
      <c r="N16" s="173"/>
      <c r="O16" t="s">
        <v>590</v>
      </c>
    </row>
    <row r="17" spans="1:15" ht="20.100000000000001" customHeight="1">
      <c r="A17">
        <v>370</v>
      </c>
      <c r="B17" s="65">
        <v>10</v>
      </c>
      <c r="C17" s="102">
        <v>23203211627</v>
      </c>
      <c r="D17" s="67" t="s">
        <v>210</v>
      </c>
      <c r="E17" s="68" t="s">
        <v>141</v>
      </c>
      <c r="F17" s="105" t="s">
        <v>546</v>
      </c>
      <c r="G17" s="105" t="s">
        <v>601</v>
      </c>
      <c r="H17" s="69"/>
      <c r="I17" s="70"/>
      <c r="J17" s="70"/>
      <c r="K17" s="70"/>
      <c r="L17" s="171">
        <v>0</v>
      </c>
      <c r="M17" s="172"/>
      <c r="N17" s="173"/>
      <c r="O17" t="s">
        <v>590</v>
      </c>
    </row>
    <row r="18" spans="1:15" ht="20.100000000000001" customHeight="1">
      <c r="A18">
        <v>371</v>
      </c>
      <c r="B18" s="65">
        <v>11</v>
      </c>
      <c r="C18" s="102">
        <v>23203211668</v>
      </c>
      <c r="D18" s="67" t="s">
        <v>311</v>
      </c>
      <c r="E18" s="68" t="s">
        <v>141</v>
      </c>
      <c r="F18" s="105" t="s">
        <v>546</v>
      </c>
      <c r="G18" s="105" t="s">
        <v>601</v>
      </c>
      <c r="H18" s="69"/>
      <c r="I18" s="70"/>
      <c r="J18" s="70"/>
      <c r="K18" s="70"/>
      <c r="L18" s="171">
        <v>0</v>
      </c>
      <c r="M18" s="172"/>
      <c r="N18" s="173"/>
      <c r="O18" t="s">
        <v>590</v>
      </c>
    </row>
    <row r="19" spans="1:15" ht="20.100000000000001" customHeight="1">
      <c r="A19">
        <v>372</v>
      </c>
      <c r="B19" s="65">
        <v>12</v>
      </c>
      <c r="C19" s="102">
        <v>23213211830</v>
      </c>
      <c r="D19" s="67" t="s">
        <v>560</v>
      </c>
      <c r="E19" s="68" t="s">
        <v>176</v>
      </c>
      <c r="F19" s="105" t="s">
        <v>546</v>
      </c>
      <c r="G19" s="105" t="s">
        <v>601</v>
      </c>
      <c r="H19" s="69"/>
      <c r="I19" s="70"/>
      <c r="J19" s="70"/>
      <c r="K19" s="70"/>
      <c r="L19" s="171">
        <v>0</v>
      </c>
      <c r="M19" s="172"/>
      <c r="N19" s="173"/>
      <c r="O19" t="s">
        <v>590</v>
      </c>
    </row>
    <row r="20" spans="1:15" ht="20.100000000000001" customHeight="1">
      <c r="A20">
        <v>373</v>
      </c>
      <c r="B20" s="65">
        <v>13</v>
      </c>
      <c r="C20" s="102">
        <v>2320323190</v>
      </c>
      <c r="D20" s="67" t="s">
        <v>306</v>
      </c>
      <c r="E20" s="68" t="s">
        <v>128</v>
      </c>
      <c r="F20" s="105" t="s">
        <v>546</v>
      </c>
      <c r="G20" s="105" t="s">
        <v>601</v>
      </c>
      <c r="H20" s="69"/>
      <c r="I20" s="70"/>
      <c r="J20" s="70"/>
      <c r="K20" s="70"/>
      <c r="L20" s="171">
        <v>0</v>
      </c>
      <c r="M20" s="172"/>
      <c r="N20" s="173"/>
      <c r="O20" t="s">
        <v>590</v>
      </c>
    </row>
    <row r="21" spans="1:15" ht="20.100000000000001" customHeight="1">
      <c r="A21">
        <v>374</v>
      </c>
      <c r="B21" s="65">
        <v>14</v>
      </c>
      <c r="C21" s="102">
        <v>2320320635</v>
      </c>
      <c r="D21" s="67" t="s">
        <v>561</v>
      </c>
      <c r="E21" s="68" t="s">
        <v>178</v>
      </c>
      <c r="F21" s="105" t="s">
        <v>546</v>
      </c>
      <c r="G21" s="105" t="s">
        <v>601</v>
      </c>
      <c r="H21" s="69"/>
      <c r="I21" s="70"/>
      <c r="J21" s="70"/>
      <c r="K21" s="70"/>
      <c r="L21" s="171">
        <v>0</v>
      </c>
      <c r="M21" s="172"/>
      <c r="N21" s="173"/>
      <c r="O21" t="s">
        <v>590</v>
      </c>
    </row>
    <row r="22" spans="1:15" ht="20.100000000000001" customHeight="1">
      <c r="A22">
        <v>375</v>
      </c>
      <c r="B22" s="65">
        <v>15</v>
      </c>
      <c r="C22" s="102">
        <v>23203211910</v>
      </c>
      <c r="D22" s="67" t="s">
        <v>562</v>
      </c>
      <c r="E22" s="68" t="s">
        <v>178</v>
      </c>
      <c r="F22" s="105" t="s">
        <v>546</v>
      </c>
      <c r="G22" s="105" t="s">
        <v>601</v>
      </c>
      <c r="H22" s="69"/>
      <c r="I22" s="70"/>
      <c r="J22" s="70"/>
      <c r="K22" s="70"/>
      <c r="L22" s="171">
        <v>0</v>
      </c>
      <c r="M22" s="172"/>
      <c r="N22" s="173"/>
      <c r="O22" t="s">
        <v>590</v>
      </c>
    </row>
    <row r="23" spans="1:15" ht="20.100000000000001" customHeight="1">
      <c r="A23">
        <v>376</v>
      </c>
      <c r="B23" s="65">
        <v>16</v>
      </c>
      <c r="C23" s="102">
        <v>23203210665</v>
      </c>
      <c r="D23" s="67" t="s">
        <v>563</v>
      </c>
      <c r="E23" s="68" t="s">
        <v>147</v>
      </c>
      <c r="F23" s="105" t="s">
        <v>546</v>
      </c>
      <c r="G23" s="105" t="s">
        <v>601</v>
      </c>
      <c r="H23" s="69"/>
      <c r="I23" s="70"/>
      <c r="J23" s="70"/>
      <c r="K23" s="70"/>
      <c r="L23" s="171">
        <v>0</v>
      </c>
      <c r="M23" s="172"/>
      <c r="N23" s="173"/>
      <c r="O23" t="s">
        <v>590</v>
      </c>
    </row>
    <row r="24" spans="1:15" ht="20.100000000000001" customHeight="1">
      <c r="A24">
        <v>377</v>
      </c>
      <c r="B24" s="65">
        <v>17</v>
      </c>
      <c r="C24" s="102">
        <v>23203211765</v>
      </c>
      <c r="D24" s="67" t="s">
        <v>254</v>
      </c>
      <c r="E24" s="68" t="s">
        <v>147</v>
      </c>
      <c r="F24" s="105" t="s">
        <v>546</v>
      </c>
      <c r="G24" s="105" t="s">
        <v>601</v>
      </c>
      <c r="H24" s="69"/>
      <c r="I24" s="70"/>
      <c r="J24" s="70"/>
      <c r="K24" s="70"/>
      <c r="L24" s="171">
        <v>0</v>
      </c>
      <c r="M24" s="172"/>
      <c r="N24" s="173"/>
      <c r="O24" t="s">
        <v>590</v>
      </c>
    </row>
    <row r="25" spans="1:15" ht="20.100000000000001" customHeight="1">
      <c r="A25">
        <v>378</v>
      </c>
      <c r="B25" s="65">
        <v>18</v>
      </c>
      <c r="C25" s="102">
        <v>2320322461</v>
      </c>
      <c r="D25" s="67" t="s">
        <v>325</v>
      </c>
      <c r="E25" s="68" t="s">
        <v>147</v>
      </c>
      <c r="F25" s="105" t="s">
        <v>546</v>
      </c>
      <c r="G25" s="105" t="s">
        <v>601</v>
      </c>
      <c r="H25" s="69"/>
      <c r="I25" s="70"/>
      <c r="J25" s="70"/>
      <c r="K25" s="70"/>
      <c r="L25" s="171">
        <v>0</v>
      </c>
      <c r="M25" s="172"/>
      <c r="N25" s="173"/>
      <c r="O25" t="s">
        <v>590</v>
      </c>
    </row>
    <row r="26" spans="1:15" ht="20.100000000000001" customHeight="1">
      <c r="A26">
        <v>379</v>
      </c>
      <c r="B26" s="65">
        <v>19</v>
      </c>
      <c r="C26" s="102">
        <v>23203212143</v>
      </c>
      <c r="D26" s="67" t="s">
        <v>299</v>
      </c>
      <c r="E26" s="68" t="s">
        <v>118</v>
      </c>
      <c r="F26" s="105" t="s">
        <v>546</v>
      </c>
      <c r="G26" s="105" t="s">
        <v>601</v>
      </c>
      <c r="H26" s="69"/>
      <c r="I26" s="70"/>
      <c r="J26" s="70"/>
      <c r="K26" s="70"/>
      <c r="L26" s="171">
        <v>0</v>
      </c>
      <c r="M26" s="172"/>
      <c r="N26" s="173"/>
      <c r="O26" t="s">
        <v>590</v>
      </c>
    </row>
    <row r="27" spans="1:15" ht="20.100000000000001" customHeight="1">
      <c r="A27">
        <v>380</v>
      </c>
      <c r="B27" s="65">
        <v>20</v>
      </c>
      <c r="C27" s="102">
        <v>2320314644</v>
      </c>
      <c r="D27" s="67" t="s">
        <v>239</v>
      </c>
      <c r="E27" s="68" t="s">
        <v>119</v>
      </c>
      <c r="F27" s="105" t="s">
        <v>546</v>
      </c>
      <c r="G27" s="105" t="s">
        <v>601</v>
      </c>
      <c r="H27" s="69"/>
      <c r="I27" s="70"/>
      <c r="J27" s="70"/>
      <c r="K27" s="70"/>
      <c r="L27" s="171">
        <v>0</v>
      </c>
      <c r="M27" s="172"/>
      <c r="N27" s="173"/>
      <c r="O27" t="s">
        <v>590</v>
      </c>
    </row>
    <row r="28" spans="1:15" ht="20.100000000000001" customHeight="1">
      <c r="A28">
        <v>381</v>
      </c>
      <c r="B28" s="65">
        <v>21</v>
      </c>
      <c r="C28" s="102">
        <v>2320325459</v>
      </c>
      <c r="D28" s="67" t="s">
        <v>564</v>
      </c>
      <c r="E28" s="68" t="s">
        <v>129</v>
      </c>
      <c r="F28" s="105" t="s">
        <v>546</v>
      </c>
      <c r="G28" s="105" t="s">
        <v>601</v>
      </c>
      <c r="H28" s="69"/>
      <c r="I28" s="70"/>
      <c r="J28" s="70"/>
      <c r="K28" s="70"/>
      <c r="L28" s="171">
        <v>0</v>
      </c>
      <c r="M28" s="172"/>
      <c r="N28" s="173"/>
      <c r="O28" t="s">
        <v>590</v>
      </c>
    </row>
    <row r="29" spans="1:15" ht="20.100000000000001" customHeight="1">
      <c r="A29">
        <v>382</v>
      </c>
      <c r="B29" s="65">
        <v>22</v>
      </c>
      <c r="C29" s="102">
        <v>2320329933</v>
      </c>
      <c r="D29" s="67" t="s">
        <v>565</v>
      </c>
      <c r="E29" s="68" t="s">
        <v>129</v>
      </c>
      <c r="F29" s="105" t="s">
        <v>546</v>
      </c>
      <c r="G29" s="105" t="s">
        <v>601</v>
      </c>
      <c r="H29" s="69"/>
      <c r="I29" s="70"/>
      <c r="J29" s="70"/>
      <c r="K29" s="70"/>
      <c r="L29" s="171">
        <v>0</v>
      </c>
      <c r="M29" s="172"/>
      <c r="N29" s="173"/>
      <c r="O29" t="s">
        <v>590</v>
      </c>
    </row>
    <row r="30" spans="1:15" ht="20.100000000000001" customHeight="1">
      <c r="A30">
        <v>383</v>
      </c>
      <c r="B30" s="65">
        <v>23</v>
      </c>
      <c r="C30" s="102">
        <v>23202411681</v>
      </c>
      <c r="D30" s="67" t="s">
        <v>306</v>
      </c>
      <c r="E30" s="68" t="s">
        <v>173</v>
      </c>
      <c r="F30" s="105" t="s">
        <v>546</v>
      </c>
      <c r="G30" s="105" t="s">
        <v>601</v>
      </c>
      <c r="H30" s="69"/>
      <c r="I30" s="70"/>
      <c r="J30" s="70"/>
      <c r="K30" s="70"/>
      <c r="L30" s="171">
        <v>0</v>
      </c>
      <c r="M30" s="172"/>
      <c r="N30" s="173"/>
      <c r="O30" t="s">
        <v>590</v>
      </c>
    </row>
    <row r="31" spans="1:15" ht="20.100000000000001" customHeight="1">
      <c r="A31">
        <v>0</v>
      </c>
      <c r="B31" s="65">
        <v>24</v>
      </c>
      <c r="C31" s="102" t="s">
        <v>286</v>
      </c>
      <c r="D31" s="67" t="s">
        <v>286</v>
      </c>
      <c r="E31" s="68" t="s">
        <v>286</v>
      </c>
      <c r="F31" s="105" t="s">
        <v>286</v>
      </c>
      <c r="G31" s="105" t="s">
        <v>286</v>
      </c>
      <c r="H31" s="69"/>
      <c r="I31" s="70"/>
      <c r="J31" s="70"/>
      <c r="K31" s="70"/>
      <c r="L31" s="171" t="s">
        <v>286</v>
      </c>
      <c r="M31" s="172"/>
      <c r="N31" s="173"/>
      <c r="O31" t="s">
        <v>590</v>
      </c>
    </row>
    <row r="32" spans="1:15" ht="20.100000000000001" customHeight="1">
      <c r="A32">
        <v>0</v>
      </c>
      <c r="B32" s="65">
        <v>25</v>
      </c>
      <c r="C32" s="102" t="s">
        <v>286</v>
      </c>
      <c r="D32" s="67" t="s">
        <v>286</v>
      </c>
      <c r="E32" s="68" t="s">
        <v>286</v>
      </c>
      <c r="F32" s="105" t="s">
        <v>286</v>
      </c>
      <c r="G32" s="105" t="s">
        <v>286</v>
      </c>
      <c r="H32" s="69"/>
      <c r="I32" s="70"/>
      <c r="J32" s="70"/>
      <c r="K32" s="70"/>
      <c r="L32" s="171" t="s">
        <v>286</v>
      </c>
      <c r="M32" s="172"/>
      <c r="N32" s="173"/>
      <c r="O32" t="s">
        <v>590</v>
      </c>
    </row>
    <row r="33" spans="1:16" ht="20.100000000000001" customHeight="1">
      <c r="A33">
        <v>0</v>
      </c>
      <c r="B33" s="65">
        <v>26</v>
      </c>
      <c r="C33" s="102" t="s">
        <v>286</v>
      </c>
      <c r="D33" s="67" t="s">
        <v>286</v>
      </c>
      <c r="E33" s="68" t="s">
        <v>286</v>
      </c>
      <c r="F33" s="105" t="s">
        <v>286</v>
      </c>
      <c r="G33" s="105" t="s">
        <v>286</v>
      </c>
      <c r="H33" s="69"/>
      <c r="I33" s="70"/>
      <c r="J33" s="70"/>
      <c r="K33" s="70"/>
      <c r="L33" s="171" t="s">
        <v>286</v>
      </c>
      <c r="M33" s="172"/>
      <c r="N33" s="173"/>
      <c r="O33" t="s">
        <v>590</v>
      </c>
    </row>
    <row r="34" spans="1:16" ht="20.100000000000001" customHeight="1">
      <c r="A34">
        <v>0</v>
      </c>
      <c r="B34" s="65">
        <v>27</v>
      </c>
      <c r="C34" s="102" t="s">
        <v>286</v>
      </c>
      <c r="D34" s="67" t="s">
        <v>286</v>
      </c>
      <c r="E34" s="68" t="s">
        <v>286</v>
      </c>
      <c r="F34" s="105" t="s">
        <v>286</v>
      </c>
      <c r="G34" s="105" t="s">
        <v>286</v>
      </c>
      <c r="H34" s="69"/>
      <c r="I34" s="70"/>
      <c r="J34" s="70"/>
      <c r="K34" s="70"/>
      <c r="L34" s="171" t="s">
        <v>286</v>
      </c>
      <c r="M34" s="172"/>
      <c r="N34" s="173"/>
      <c r="O34" t="s">
        <v>590</v>
      </c>
    </row>
    <row r="35" spans="1:16" ht="20.100000000000001" customHeight="1">
      <c r="A35">
        <v>0</v>
      </c>
      <c r="B35" s="65">
        <v>28</v>
      </c>
      <c r="C35" s="102" t="s">
        <v>286</v>
      </c>
      <c r="D35" s="67" t="s">
        <v>286</v>
      </c>
      <c r="E35" s="68" t="s">
        <v>286</v>
      </c>
      <c r="F35" s="105" t="s">
        <v>286</v>
      </c>
      <c r="G35" s="105" t="s">
        <v>286</v>
      </c>
      <c r="H35" s="69"/>
      <c r="I35" s="70"/>
      <c r="J35" s="70"/>
      <c r="K35" s="70"/>
      <c r="L35" s="171" t="s">
        <v>286</v>
      </c>
      <c r="M35" s="172"/>
      <c r="N35" s="173"/>
      <c r="O35" t="s">
        <v>590</v>
      </c>
    </row>
    <row r="36" spans="1:16" ht="20.100000000000001" customHeight="1">
      <c r="A36">
        <v>0</v>
      </c>
      <c r="B36" s="65">
        <v>29</v>
      </c>
      <c r="C36" s="102" t="s">
        <v>286</v>
      </c>
      <c r="D36" s="67" t="s">
        <v>286</v>
      </c>
      <c r="E36" s="68" t="s">
        <v>286</v>
      </c>
      <c r="F36" s="105" t="s">
        <v>286</v>
      </c>
      <c r="G36" s="105" t="s">
        <v>286</v>
      </c>
      <c r="H36" s="69"/>
      <c r="I36" s="70"/>
      <c r="J36" s="70"/>
      <c r="K36" s="70"/>
      <c r="L36" s="171" t="s">
        <v>286</v>
      </c>
      <c r="M36" s="172"/>
      <c r="N36" s="173"/>
      <c r="O36" t="s">
        <v>590</v>
      </c>
    </row>
    <row r="37" spans="1:16" ht="20.100000000000001" customHeight="1">
      <c r="A37">
        <v>0</v>
      </c>
      <c r="B37" s="72">
        <v>30</v>
      </c>
      <c r="C37" s="102" t="s">
        <v>286</v>
      </c>
      <c r="D37" s="67" t="s">
        <v>286</v>
      </c>
      <c r="E37" s="68" t="s">
        <v>286</v>
      </c>
      <c r="F37" s="105" t="s">
        <v>286</v>
      </c>
      <c r="G37" s="105" t="s">
        <v>286</v>
      </c>
      <c r="H37" s="73"/>
      <c r="I37" s="74"/>
      <c r="J37" s="74"/>
      <c r="K37" s="74"/>
      <c r="L37" s="171" t="s">
        <v>286</v>
      </c>
      <c r="M37" s="172"/>
      <c r="N37" s="173"/>
      <c r="O37" t="s">
        <v>590</v>
      </c>
    </row>
    <row r="38" spans="1:16" ht="23.25" customHeight="1">
      <c r="A38">
        <v>0</v>
      </c>
      <c r="B38" s="75" t="s">
        <v>74</v>
      </c>
      <c r="C38" s="103"/>
      <c r="D38" s="77"/>
      <c r="E38" s="78"/>
      <c r="F38" s="106"/>
      <c r="G38" s="106"/>
      <c r="H38" s="80"/>
      <c r="I38" s="81"/>
      <c r="J38" s="81"/>
      <c r="K38" s="81"/>
      <c r="L38" s="113"/>
      <c r="M38" s="113"/>
      <c r="N38" s="113"/>
    </row>
    <row r="39" spans="1:16" ht="20.100000000000001" customHeight="1">
      <c r="A39">
        <v>0</v>
      </c>
      <c r="B39" s="82" t="s">
        <v>81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80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11" t="s">
        <v>652</v>
      </c>
      <c r="I44" s="112">
        <v>17</v>
      </c>
      <c r="J44" s="88"/>
      <c r="K44" s="88"/>
      <c r="L44" s="109" t="s">
        <v>50</v>
      </c>
      <c r="M44" s="110">
        <v>1</v>
      </c>
      <c r="N44" s="110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L8:N44 A8:A44 G6:G37">
    <cfRule type="cellIs" dxfId="17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23</vt:i4>
      </vt:variant>
      <vt:variant>
        <vt:lpstr>Named Ranges</vt:lpstr>
      </vt:variant>
      <vt:variant>
        <vt:i4>17</vt:i4>
      </vt:variant>
    </vt:vector>
  </HeadingPairs>
  <TitlesOfParts>
    <vt:vector size="40" baseType="lpstr">
      <vt:lpstr>IN DS LOP</vt:lpstr>
      <vt:lpstr>IN DS LOP (2)</vt:lpstr>
      <vt:lpstr>IN DS LOP (3)</vt:lpstr>
      <vt:lpstr>IN DS LOP (4)</vt:lpstr>
      <vt:lpstr>DSTHI (3)</vt:lpstr>
      <vt:lpstr>TONGHOP</vt:lpstr>
      <vt:lpstr>Phòng 401-1</vt:lpstr>
      <vt:lpstr>Phòng 401-2</vt:lpstr>
      <vt:lpstr>Phòng 401-3</vt:lpstr>
      <vt:lpstr>Phòng 201</vt:lpstr>
      <vt:lpstr>Phòng 202</vt:lpstr>
      <vt:lpstr>Phòng 203</vt:lpstr>
      <vt:lpstr>Phòng 204</vt:lpstr>
      <vt:lpstr>Phòng 205</vt:lpstr>
      <vt:lpstr>Phòng 206</vt:lpstr>
      <vt:lpstr>Phòng 301</vt:lpstr>
      <vt:lpstr>Phòng 302</vt:lpstr>
      <vt:lpstr>Phòng 303</vt:lpstr>
      <vt:lpstr>Phòng 304</vt:lpstr>
      <vt:lpstr>Phòng 305</vt:lpstr>
      <vt:lpstr>Phòng 306</vt:lpstr>
      <vt:lpstr>Phòng 404</vt:lpstr>
      <vt:lpstr>Phòng 405</vt:lpstr>
      <vt:lpstr>'Phòng 201'!Print_Titles</vt:lpstr>
      <vt:lpstr>'Phòng 202'!Print_Titles</vt:lpstr>
      <vt:lpstr>'Phòng 203'!Print_Titles</vt:lpstr>
      <vt:lpstr>'Phòng 204'!Print_Titles</vt:lpstr>
      <vt:lpstr>'Phòng 205'!Print_Titles</vt:lpstr>
      <vt:lpstr>'Phòng 206'!Print_Titles</vt:lpstr>
      <vt:lpstr>'Phòng 301'!Print_Titles</vt:lpstr>
      <vt:lpstr>'Phòng 302'!Print_Titles</vt:lpstr>
      <vt:lpstr>'Phòng 303'!Print_Titles</vt:lpstr>
      <vt:lpstr>'Phòng 304'!Print_Titles</vt:lpstr>
      <vt:lpstr>'Phòng 305'!Print_Titles</vt:lpstr>
      <vt:lpstr>'Phòng 306'!Print_Titles</vt:lpstr>
      <vt:lpstr>'Phòng 401-1'!Print_Titles</vt:lpstr>
      <vt:lpstr>'Phòng 401-2'!Print_Titles</vt:lpstr>
      <vt:lpstr>'Phòng 401-3'!Print_Titles</vt:lpstr>
      <vt:lpstr>'Phòng 404'!Print_Titles</vt:lpstr>
      <vt:lpstr>'Phòng 405'!Print_Titles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Karn</cp:lastModifiedBy>
  <cp:lastPrinted>2017-10-12T03:30:29Z</cp:lastPrinted>
  <dcterms:created xsi:type="dcterms:W3CDTF">2009-04-20T08:11:00Z</dcterms:created>
  <dcterms:modified xsi:type="dcterms:W3CDTF">2017-10-12T03:36:22Z</dcterms:modified>
</cp:coreProperties>
</file>